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273065F4-205E-4497-A0D3-59D21D291A0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Formatos'!$A$7:$AG$398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88" i="1"/>
  <c r="AC168" i="1"/>
  <c r="AC248" i="1"/>
  <c r="AC328" i="1"/>
  <c r="AC39" i="1"/>
  <c r="AC279" i="1"/>
  <c r="AC81" i="1"/>
  <c r="AC161" i="1"/>
  <c r="AC241" i="1"/>
  <c r="AC321" i="1"/>
  <c r="AC83" i="1"/>
  <c r="AC290" i="1"/>
  <c r="AA353" i="1"/>
  <c r="AA369" i="1"/>
  <c r="AA42" i="1"/>
  <c r="AC334" i="1"/>
  <c r="AC23" i="1"/>
  <c r="AC223" i="1"/>
  <c r="AC357" i="1"/>
  <c r="AB44" i="1"/>
  <c r="AB124" i="1"/>
  <c r="AB204" i="1"/>
  <c r="AC96" i="1"/>
  <c r="AB364" i="1"/>
  <c r="AB163" i="1"/>
  <c r="AC60" i="1"/>
  <c r="AC115" i="1"/>
  <c r="AC280" i="1"/>
  <c r="AC74" i="1"/>
  <c r="AB53" i="1"/>
  <c r="AC315" i="1"/>
  <c r="AB60" i="1"/>
  <c r="AB140" i="1"/>
  <c r="AB304" i="1"/>
  <c r="AB300" i="1"/>
  <c r="AB380" i="1"/>
  <c r="AB207" i="1"/>
  <c r="AC119" i="1"/>
  <c r="AC156" i="1"/>
  <c r="AC236" i="1"/>
  <c r="AC316" i="1"/>
  <c r="AB214" i="1"/>
  <c r="AC36" i="1"/>
  <c r="AC138" i="1"/>
  <c r="AB168" i="1"/>
  <c r="AC101" i="1"/>
  <c r="AA13" i="1"/>
  <c r="AC339" i="1"/>
  <c r="AA119" i="1"/>
  <c r="AA167" i="1"/>
  <c r="AC318" i="1"/>
  <c r="AC245" i="1"/>
  <c r="AA225" i="1"/>
  <c r="AA241" i="1"/>
  <c r="AA393" i="1"/>
  <c r="AC34" i="1"/>
  <c r="AA289" i="1"/>
  <c r="AA305" i="1"/>
  <c r="AB316" i="1"/>
  <c r="AC172" i="1"/>
  <c r="AC291" i="1"/>
  <c r="AC380" i="1"/>
  <c r="AB285" i="1"/>
  <c r="AC183" i="1"/>
  <c r="AA128" i="1"/>
  <c r="AA152" i="1"/>
  <c r="AA296" i="1"/>
  <c r="AA376" i="1"/>
  <c r="AB155" i="1"/>
  <c r="AB18" i="1"/>
  <c r="AB367" i="1"/>
  <c r="AA184" i="1"/>
  <c r="AB210" i="1"/>
  <c r="AB274" i="1"/>
  <c r="AC116" i="1"/>
  <c r="AC182" i="1"/>
  <c r="AB212" i="1"/>
  <c r="AB327" i="1"/>
  <c r="AA363" i="1"/>
  <c r="AB136" i="1"/>
  <c r="AC396" i="1"/>
  <c r="AC18" i="1"/>
  <c r="AC338" i="1"/>
  <c r="AC265" i="1"/>
  <c r="AB92" i="1"/>
  <c r="AC204" i="1"/>
  <c r="AC37" i="1"/>
  <c r="AC267" i="1"/>
  <c r="AB348" i="1"/>
  <c r="AC195" i="1"/>
  <c r="AC111" i="1"/>
  <c r="AB397" i="1"/>
  <c r="AC121" i="1"/>
  <c r="AB360" i="1"/>
  <c r="AB240" i="1"/>
  <c r="AB132" i="1"/>
  <c r="AB162" i="1"/>
  <c r="AB199" i="1"/>
  <c r="AA156" i="1"/>
  <c r="Z205" i="1"/>
  <c r="Z93" i="1"/>
  <c r="Z187" i="1"/>
  <c r="Z344" i="1"/>
  <c r="AA16" i="1"/>
  <c r="AA316" i="1"/>
  <c r="AA396" i="1"/>
  <c r="AA247" i="1"/>
  <c r="Z78" i="1"/>
  <c r="Z147" i="1"/>
  <c r="Z301" i="1"/>
  <c r="Z189" i="1"/>
  <c r="AA103" i="1"/>
  <c r="AA149" i="1"/>
  <c r="AA229" i="1"/>
  <c r="AA309" i="1"/>
  <c r="Z398" i="1"/>
  <c r="Z286" i="1"/>
  <c r="Z174" i="1"/>
  <c r="Z62" i="1"/>
  <c r="AA261" i="1"/>
  <c r="AA275" i="1"/>
  <c r="AA78" i="1"/>
  <c r="AC145" i="1"/>
  <c r="AA136" i="1"/>
  <c r="AB387" i="1"/>
  <c r="AA8" i="1"/>
  <c r="AC78" i="1"/>
  <c r="AC158" i="1"/>
  <c r="AC238" i="1"/>
  <c r="AB284" i="1"/>
  <c r="AC398" i="1"/>
  <c r="AC175" i="1"/>
  <c r="AC387" i="1"/>
  <c r="AC146" i="1"/>
  <c r="AB108" i="1"/>
  <c r="AB188" i="1"/>
  <c r="AB268" i="1"/>
  <c r="AC352" i="1"/>
  <c r="AC278" i="1"/>
  <c r="AC160" i="1"/>
  <c r="AC249" i="1"/>
  <c r="AC189" i="1"/>
  <c r="AC284" i="1"/>
  <c r="AC364" i="1"/>
  <c r="AC147" i="1"/>
  <c r="AA132" i="1"/>
  <c r="AC117" i="1"/>
  <c r="AC197" i="1"/>
  <c r="AC277" i="1"/>
  <c r="AB361" i="1"/>
  <c r="AC191" i="1"/>
  <c r="AC50" i="1"/>
  <c r="AC130" i="1"/>
  <c r="AB202" i="1"/>
  <c r="AC320" i="1"/>
  <c r="AB154" i="1"/>
  <c r="AB298" i="1"/>
  <c r="AC53" i="1"/>
  <c r="AC133" i="1"/>
  <c r="AC213" i="1"/>
  <c r="AB201" i="1"/>
  <c r="AC373" i="1"/>
  <c r="AC239" i="1"/>
  <c r="AC66" i="1"/>
  <c r="AB138" i="1"/>
  <c r="AC226" i="1"/>
  <c r="AC306" i="1"/>
  <c r="AC386" i="1"/>
  <c r="AB123" i="1"/>
  <c r="AC227" i="1"/>
  <c r="AC302" i="1"/>
  <c r="AB12" i="1"/>
  <c r="AA328" i="1"/>
  <c r="AA283" i="1"/>
  <c r="AB180" i="1"/>
  <c r="AC63" i="1"/>
  <c r="AC75" i="1"/>
  <c r="AC330" i="1"/>
  <c r="AA20" i="1"/>
  <c r="AB112" i="1"/>
  <c r="AC224" i="1"/>
  <c r="AC57" i="1"/>
  <c r="AC77" i="1"/>
  <c r="AB368" i="1"/>
  <c r="AC255" i="1"/>
  <c r="AB213" i="1"/>
  <c r="AB54" i="1"/>
  <c r="AB374" i="1"/>
  <c r="AB159" i="1"/>
  <c r="AA269" i="1"/>
  <c r="AC9" i="1"/>
  <c r="AC79" i="1"/>
  <c r="AB67" i="1"/>
  <c r="AC268" i="1"/>
  <c r="AB192" i="1"/>
  <c r="AA10" i="1"/>
  <c r="AC254" i="1"/>
  <c r="AC359" i="1"/>
  <c r="AB175" i="1"/>
  <c r="AA74" i="1"/>
  <c r="AC275" i="1"/>
  <c r="AC283" i="1"/>
  <c r="AC322" i="1"/>
  <c r="AB32" i="1"/>
  <c r="AC140" i="1"/>
  <c r="AC12" i="1"/>
  <c r="AC395" i="1"/>
  <c r="AB278" i="1"/>
  <c r="AC13" i="1"/>
  <c r="AC374" i="1"/>
  <c r="AC305" i="1"/>
  <c r="AB267" i="1"/>
  <c r="AB86" i="1"/>
  <c r="AB15" i="1"/>
  <c r="AC94" i="1"/>
  <c r="AB245" i="1"/>
  <c r="AB342" i="1"/>
  <c r="AC105" i="1"/>
  <c r="AB20" i="1"/>
  <c r="AB371" i="1"/>
  <c r="AC244" i="1"/>
  <c r="AB137" i="1"/>
  <c r="AA325" i="1"/>
  <c r="AA62" i="1"/>
  <c r="AA142" i="1"/>
  <c r="AA222" i="1"/>
  <c r="Y140" i="1"/>
  <c r="Y28" i="1"/>
  <c r="Z307" i="1"/>
  <c r="Z63" i="1"/>
  <c r="AA174" i="1"/>
  <c r="AA382" i="1"/>
  <c r="AA135" i="1"/>
  <c r="AA359" i="1"/>
  <c r="Y187" i="1"/>
  <c r="Y348" i="1"/>
  <c r="Y236" i="1"/>
  <c r="Y124" i="1"/>
  <c r="AA231" i="1"/>
  <c r="Z96" i="1"/>
  <c r="AC134" i="1"/>
  <c r="AB164" i="1"/>
  <c r="Z112" i="1"/>
  <c r="Y181" i="1"/>
  <c r="Y69" i="1"/>
  <c r="Y139" i="1"/>
  <c r="AC390" i="1"/>
  <c r="AC28" i="1"/>
  <c r="AC108" i="1"/>
  <c r="AC188" i="1"/>
  <c r="AB181" i="1"/>
  <c r="AC348" i="1"/>
  <c r="AC99" i="1"/>
  <c r="AC21" i="1"/>
  <c r="AC247" i="1"/>
  <c r="AC181" i="1"/>
  <c r="AC261" i="1"/>
  <c r="AC341" i="1"/>
  <c r="AB131" i="1"/>
  <c r="AC370" i="1"/>
  <c r="AB377" i="1"/>
  <c r="AB42" i="1"/>
  <c r="AB122" i="1"/>
  <c r="AC354" i="1"/>
  <c r="AC51" i="1"/>
  <c r="AC287" i="1"/>
  <c r="AB335" i="1"/>
  <c r="AB64" i="1"/>
  <c r="AB144" i="1"/>
  <c r="AB224" i="1"/>
  <c r="AC221" i="1"/>
  <c r="AB384" i="1"/>
  <c r="AB219" i="1"/>
  <c r="AC80" i="1"/>
  <c r="AC163" i="1"/>
  <c r="AC360" i="1"/>
  <c r="AC378" i="1"/>
  <c r="AB56" i="1"/>
  <c r="AC319" i="1"/>
  <c r="AB80" i="1"/>
  <c r="AB160" i="1"/>
  <c r="AC171" i="1"/>
  <c r="AB320" i="1"/>
  <c r="AB389" i="1"/>
  <c r="AC16" i="1"/>
  <c r="AC346" i="1"/>
  <c r="AC176" i="1"/>
  <c r="AC256" i="1"/>
  <c r="AC336" i="1"/>
  <c r="AB376" i="1"/>
  <c r="AC356" i="1"/>
  <c r="AC298" i="1"/>
  <c r="AB328" i="1"/>
  <c r="AB22" i="1"/>
  <c r="AC32" i="1"/>
  <c r="AB16" i="1"/>
  <c r="AB179" i="1"/>
  <c r="AB106" i="1"/>
  <c r="AB186" i="1"/>
  <c r="AC325" i="1"/>
  <c r="AB9" i="1"/>
  <c r="AB35" i="1"/>
  <c r="AB275" i="1"/>
  <c r="AC114" i="1"/>
  <c r="AB265" i="1"/>
  <c r="AB227" i="1"/>
  <c r="AB396" i="1"/>
  <c r="AC252" i="1"/>
  <c r="AC85" i="1"/>
  <c r="AA97" i="1"/>
  <c r="AA257" i="1"/>
  <c r="AC49" i="1"/>
  <c r="AC299" i="1"/>
  <c r="AB309" i="1"/>
  <c r="AB150" i="1"/>
  <c r="AB89" i="1"/>
  <c r="AC185" i="1"/>
  <c r="AC202" i="1"/>
  <c r="AB232" i="1"/>
  <c r="AC24" i="1"/>
  <c r="AC164" i="1"/>
  <c r="AB104" i="1"/>
  <c r="AC123" i="1"/>
  <c r="AC342" i="1"/>
  <c r="AB372" i="1"/>
  <c r="AB19" i="1"/>
  <c r="AC269" i="1"/>
  <c r="AB296" i="1"/>
  <c r="AB171" i="1"/>
  <c r="AA24" i="1"/>
  <c r="AA104" i="1"/>
  <c r="AC345" i="1"/>
  <c r="AB282" i="1"/>
  <c r="AB43" i="1"/>
  <c r="AB271" i="1"/>
  <c r="AC317" i="1"/>
  <c r="AB346" i="1"/>
  <c r="AB223" i="1"/>
  <c r="AB102" i="1"/>
  <c r="AA189" i="1"/>
  <c r="AA271" i="1"/>
  <c r="AA61" i="1"/>
  <c r="AC388" i="1"/>
  <c r="AB292" i="1"/>
  <c r="AB242" i="1"/>
  <c r="AB315" i="1"/>
  <c r="AA176" i="1"/>
  <c r="Z33" i="1"/>
  <c r="Z396" i="1"/>
  <c r="Z284" i="1"/>
  <c r="Z172" i="1"/>
  <c r="AA96" i="1"/>
  <c r="AA336" i="1"/>
  <c r="AA67" i="1"/>
  <c r="AA9" i="1"/>
  <c r="Z353" i="1"/>
  <c r="Z241" i="1"/>
  <c r="Z129" i="1"/>
  <c r="Z17" i="1"/>
  <c r="AA163" i="1"/>
  <c r="AA169" i="1"/>
  <c r="AC98" i="1"/>
  <c r="AC178" i="1"/>
  <c r="AC258" i="1"/>
  <c r="AB330" i="1"/>
  <c r="AC27" i="1"/>
  <c r="AC235" i="1"/>
  <c r="AC375" i="1"/>
  <c r="AA56" i="1"/>
  <c r="AB128" i="1"/>
  <c r="AB208" i="1"/>
  <c r="AB288" i="1"/>
  <c r="AC167" i="1"/>
  <c r="AC59" i="1"/>
  <c r="AC285" i="1"/>
  <c r="AC154" i="1"/>
  <c r="AC314" i="1"/>
  <c r="AC304" i="1"/>
  <c r="AC384" i="1"/>
  <c r="AC207" i="1"/>
  <c r="AB61" i="1"/>
  <c r="AC137" i="1"/>
  <c r="AC217" i="1"/>
  <c r="AC297" i="1"/>
  <c r="AB381" i="1"/>
  <c r="AC228" i="1"/>
  <c r="AC61" i="1"/>
  <c r="AC381" i="1"/>
  <c r="AB222" i="1"/>
  <c r="AC385" i="1"/>
  <c r="AB174" i="1"/>
  <c r="AB318" i="1"/>
  <c r="AC73" i="1"/>
  <c r="AC153" i="1"/>
  <c r="AC233" i="1"/>
  <c r="AB317" i="1"/>
  <c r="AC20" i="1"/>
  <c r="AC292" i="1"/>
  <c r="AC125" i="1"/>
  <c r="AB158" i="1"/>
  <c r="AC106" i="1"/>
  <c r="AC266" i="1"/>
  <c r="AC35" i="1"/>
  <c r="AB183" i="1"/>
  <c r="AC62" i="1"/>
  <c r="AC76" i="1"/>
  <c r="AC11" i="1"/>
  <c r="AB280" i="1"/>
  <c r="AB378" i="1"/>
  <c r="AB340" i="1"/>
  <c r="AC259" i="1"/>
  <c r="AC282" i="1"/>
  <c r="AC67" i="1"/>
  <c r="AA100" i="1"/>
  <c r="AC260" i="1"/>
  <c r="AC349" i="1"/>
  <c r="AC58" i="1"/>
  <c r="AC43" i="1"/>
  <c r="AC29" i="1"/>
  <c r="AC26" i="1"/>
  <c r="AB293" i="1"/>
  <c r="AB134" i="1"/>
  <c r="AB111" i="1"/>
  <c r="AC118" i="1"/>
  <c r="AB373" i="1"/>
  <c r="AC89" i="1"/>
  <c r="AB218" i="1"/>
  <c r="AB362" i="1"/>
  <c r="AB75" i="1"/>
  <c r="AB272" i="1"/>
  <c r="AB26" i="1"/>
  <c r="AB170" i="1"/>
  <c r="AB250" i="1"/>
  <c r="AC64" i="1"/>
  <c r="AB90" i="1"/>
  <c r="AB234" i="1"/>
  <c r="AB74" i="1"/>
  <c r="AB394" i="1"/>
  <c r="AA120" i="1"/>
  <c r="AB47" i="1"/>
  <c r="AC157" i="1"/>
  <c r="AB76" i="1"/>
  <c r="AB39" i="1"/>
  <c r="AB93" i="1"/>
  <c r="AB173" i="1"/>
  <c r="AC389" i="1"/>
  <c r="AB24" i="1"/>
  <c r="AB312" i="1"/>
  <c r="AB243" i="1"/>
  <c r="AC174" i="1"/>
  <c r="AB152" i="1"/>
  <c r="AB151" i="1"/>
  <c r="AC210" i="1"/>
  <c r="AB329" i="1"/>
  <c r="AC246" i="1"/>
  <c r="AB148" i="1"/>
  <c r="AB301" i="1"/>
  <c r="AA345" i="1"/>
  <c r="AA82" i="1"/>
  <c r="AA162" i="1"/>
  <c r="AA242" i="1"/>
  <c r="Z391" i="1"/>
  <c r="Z207" i="1"/>
  <c r="Z386" i="1"/>
  <c r="Z274" i="1"/>
  <c r="AA194" i="1"/>
  <c r="AA11" i="1"/>
  <c r="AA195" i="1"/>
  <c r="AA347" i="1"/>
  <c r="Y288" i="1"/>
  <c r="Y176" i="1"/>
  <c r="Y64" i="1"/>
  <c r="Z327" i="1"/>
  <c r="AA291" i="1"/>
  <c r="Z160" i="1"/>
  <c r="Z240" i="1"/>
  <c r="Z320" i="1"/>
  <c r="Y169" i="1"/>
  <c r="Y9" i="1"/>
  <c r="Y384" i="1"/>
  <c r="Y272" i="1"/>
  <c r="Z272" i="1"/>
  <c r="Z259" i="1"/>
  <c r="AB153" i="1"/>
  <c r="AC324" i="1"/>
  <c r="AB100" i="1"/>
  <c r="Z88" i="1"/>
  <c r="AC109" i="1"/>
  <c r="AC48" i="1"/>
  <c r="AC128" i="1"/>
  <c r="AC208" i="1"/>
  <c r="AB120" i="1"/>
  <c r="AC368" i="1"/>
  <c r="AC159" i="1"/>
  <c r="AC41" i="1"/>
  <c r="AB125" i="1"/>
  <c r="AC201" i="1"/>
  <c r="AC281" i="1"/>
  <c r="AC361" i="1"/>
  <c r="AB191" i="1"/>
  <c r="AC91" i="1"/>
  <c r="AB51" i="1"/>
  <c r="AB62" i="1"/>
  <c r="AB142" i="1"/>
  <c r="AC362" i="1"/>
  <c r="AC351" i="1"/>
  <c r="AB72" i="1"/>
  <c r="AA12" i="1"/>
  <c r="AB392" i="1"/>
  <c r="AB21" i="1"/>
  <c r="AB101" i="1"/>
  <c r="AB187" i="1"/>
  <c r="AB261" i="1"/>
  <c r="AB341" i="1"/>
  <c r="AB119" i="1"/>
  <c r="AA148" i="1"/>
  <c r="AC135" i="1"/>
  <c r="AB379" i="1"/>
  <c r="AA244" i="1"/>
  <c r="AB264" i="1"/>
  <c r="AB103" i="1"/>
  <c r="AB37" i="1"/>
  <c r="AC355" i="1"/>
  <c r="AB197" i="1"/>
  <c r="AB277" i="1"/>
  <c r="AB357" i="1"/>
  <c r="AB303" i="1"/>
  <c r="AB38" i="1"/>
  <c r="AB118" i="1"/>
  <c r="AB198" i="1"/>
  <c r="AA389" i="1"/>
  <c r="AB94" i="1"/>
  <c r="AB23" i="1"/>
  <c r="AC84" i="1"/>
  <c r="AA356" i="1"/>
  <c r="AB109" i="1"/>
  <c r="AB96" i="1"/>
  <c r="AB239" i="1"/>
  <c r="AB126" i="1"/>
  <c r="AB206" i="1"/>
  <c r="AC95" i="1"/>
  <c r="AB269" i="1"/>
  <c r="AB95" i="1"/>
  <c r="AB14" i="1"/>
  <c r="AC194" i="1"/>
  <c r="AB333" i="1"/>
  <c r="AB283" i="1"/>
  <c r="AC377" i="1"/>
  <c r="AB167" i="1"/>
  <c r="AC251" i="1"/>
  <c r="AB141" i="1"/>
  <c r="AA40" i="1"/>
  <c r="AC129" i="1"/>
  <c r="AC263" i="1"/>
  <c r="AB184" i="1"/>
  <c r="AB344" i="1"/>
  <c r="AB169" i="1"/>
  <c r="AC122" i="1"/>
  <c r="AC19" i="1"/>
  <c r="AC343" i="1"/>
  <c r="AC104" i="1"/>
  <c r="AC250" i="1"/>
  <c r="AC307" i="1"/>
  <c r="AA86" i="1"/>
  <c r="AA15" i="1"/>
  <c r="AA159" i="1"/>
  <c r="AA31" i="1"/>
  <c r="AB398" i="1"/>
  <c r="AB195" i="1"/>
  <c r="AB235" i="1"/>
  <c r="AA44" i="1"/>
  <c r="AA124" i="1"/>
  <c r="AC100" i="1"/>
  <c r="AB302" i="1"/>
  <c r="AB87" i="1"/>
  <c r="AB339" i="1"/>
  <c r="AC42" i="1"/>
  <c r="AB366" i="1"/>
  <c r="AB256" i="1"/>
  <c r="AB176" i="1"/>
  <c r="AA333" i="1"/>
  <c r="AA141" i="1"/>
  <c r="AB291" i="1"/>
  <c r="AC31" i="1"/>
  <c r="Z336" i="1"/>
  <c r="Z69" i="1"/>
  <c r="Z149" i="1"/>
  <c r="Z229" i="1"/>
  <c r="Y190" i="1"/>
  <c r="Y78" i="1"/>
  <c r="Y159" i="1"/>
  <c r="Y309" i="1"/>
  <c r="Z181" i="1"/>
  <c r="Z71" i="1"/>
  <c r="Z22" i="1"/>
  <c r="Z102" i="1"/>
  <c r="Y267" i="1"/>
  <c r="Y398" i="1"/>
  <c r="Y286" i="1"/>
  <c r="Y174" i="1"/>
  <c r="Z54" i="1"/>
  <c r="Z262" i="1"/>
  <c r="Z342" i="1"/>
  <c r="Z31" i="1"/>
  <c r="X208" i="1"/>
  <c r="X96" i="1"/>
  <c r="Y335" i="1"/>
  <c r="Y219" i="1"/>
  <c r="Z374" i="1"/>
  <c r="Z279" i="1"/>
  <c r="AB313" i="1"/>
  <c r="AB345" i="1"/>
  <c r="AC71" i="1"/>
  <c r="AC132" i="1"/>
  <c r="AA251" i="1"/>
  <c r="AC253" i="1"/>
  <c r="AC10" i="1"/>
  <c r="AC170" i="1"/>
  <c r="AB350" i="1"/>
  <c r="AC211" i="1"/>
  <c r="AB40" i="1"/>
  <c r="AB200" i="1"/>
  <c r="AA76" i="1"/>
  <c r="AB311" i="1"/>
  <c r="AB85" i="1"/>
  <c r="AB165" i="1"/>
  <c r="AB225" i="1"/>
  <c r="AC363" i="1"/>
  <c r="AB33" i="1"/>
  <c r="AB130" i="1"/>
  <c r="AB99" i="1"/>
  <c r="AB166" i="1"/>
  <c r="AB246" i="1"/>
  <c r="AB326" i="1"/>
  <c r="AA45" i="1"/>
  <c r="AB211" i="1"/>
  <c r="AB331" i="1"/>
  <c r="AA52" i="1"/>
  <c r="AA365" i="1"/>
  <c r="AC308" i="1"/>
  <c r="AC141" i="1"/>
  <c r="AC155" i="1"/>
  <c r="AA214" i="1"/>
  <c r="AB287" i="1"/>
  <c r="AA166" i="1"/>
  <c r="AA310" i="1"/>
  <c r="AB31" i="1"/>
  <c r="AB259" i="1"/>
  <c r="AB319" i="1"/>
  <c r="AA301" i="1"/>
  <c r="AC52" i="1"/>
  <c r="AC372" i="1"/>
  <c r="AC205" i="1"/>
  <c r="AA150" i="1"/>
  <c r="AC150" i="1"/>
  <c r="AC310" i="1"/>
  <c r="AC151" i="1"/>
  <c r="AC289" i="1"/>
  <c r="AC142" i="1"/>
  <c r="AC127" i="1"/>
  <c r="AC270" i="1"/>
  <c r="AA344" i="1"/>
  <c r="AB324" i="1"/>
  <c r="AB279" i="1"/>
  <c r="AB289" i="1"/>
  <c r="AB386" i="1"/>
  <c r="AA112" i="1"/>
  <c r="AC180" i="1"/>
  <c r="AC166" i="1"/>
  <c r="AB97" i="1"/>
  <c r="AB107" i="1"/>
  <c r="AC86" i="1"/>
  <c r="AB68" i="1"/>
  <c r="AB353" i="1"/>
  <c r="AB258" i="1"/>
  <c r="AA340" i="1"/>
  <c r="AA173" i="1"/>
  <c r="AA125" i="1"/>
  <c r="AB365" i="1"/>
  <c r="AC169" i="1"/>
  <c r="AB238" i="1"/>
  <c r="AB382" i="1"/>
  <c r="AB135" i="1"/>
  <c r="AB352" i="1"/>
  <c r="AB46" i="1"/>
  <c r="AB190" i="1"/>
  <c r="AB270" i="1"/>
  <c r="AC144" i="1"/>
  <c r="AB110" i="1"/>
  <c r="AC309" i="1"/>
  <c r="AC162" i="1"/>
  <c r="AC187" i="1"/>
  <c r="AC234" i="1"/>
  <c r="AC229" i="1"/>
  <c r="AA93" i="1"/>
  <c r="AB48" i="1"/>
  <c r="AA79" i="1"/>
  <c r="AA77" i="1"/>
  <c r="AA157" i="1"/>
  <c r="AC271" i="1"/>
  <c r="AA228" i="1"/>
  <c r="AA372" i="1"/>
  <c r="AA175" i="1"/>
  <c r="AB28" i="1"/>
  <c r="AA292" i="1"/>
  <c r="AB79" i="1"/>
  <c r="AC82" i="1"/>
  <c r="AB83" i="1"/>
  <c r="AB276" i="1"/>
  <c r="AA205" i="1"/>
  <c r="AA285" i="1"/>
  <c r="Z47" i="1"/>
  <c r="Z383" i="1"/>
  <c r="AB393" i="1"/>
  <c r="AB263" i="1"/>
  <c r="AB70" i="1"/>
  <c r="AA276" i="1"/>
  <c r="AB230" i="1"/>
  <c r="AB310" i="1"/>
  <c r="AB390" i="1"/>
  <c r="AA109" i="1"/>
  <c r="AB359" i="1"/>
  <c r="AA36" i="1"/>
  <c r="AA116" i="1"/>
  <c r="AA155" i="1"/>
  <c r="AB323" i="1"/>
  <c r="AA385" i="1"/>
  <c r="AA54" i="1"/>
  <c r="AA134" i="1"/>
  <c r="AC15" i="1"/>
  <c r="AC327" i="1"/>
  <c r="AB116" i="1"/>
  <c r="AA307" i="1"/>
  <c r="AB139" i="1"/>
  <c r="AB41" i="1"/>
  <c r="AB121" i="1"/>
  <c r="AB356" i="1"/>
  <c r="AB281" i="1"/>
  <c r="AC40" i="1"/>
  <c r="AC120" i="1"/>
  <c r="AC200" i="1"/>
  <c r="AB147" i="1"/>
  <c r="AB355" i="1"/>
  <c r="AA232" i="1"/>
  <c r="AB308" i="1"/>
  <c r="AB231" i="1"/>
  <c r="AB57" i="1"/>
  <c r="AC103" i="1"/>
  <c r="AB217" i="1"/>
  <c r="AB297" i="1"/>
  <c r="AC56" i="1"/>
  <c r="AC136" i="1"/>
  <c r="AC216" i="1"/>
  <c r="AC296" i="1"/>
  <c r="AC376" i="1"/>
  <c r="AC329" i="1"/>
  <c r="AC215" i="1"/>
  <c r="AB8" i="1"/>
  <c r="AC350" i="1"/>
  <c r="AB383" i="1"/>
  <c r="AA390" i="1"/>
  <c r="AC196" i="1"/>
  <c r="AA203" i="1"/>
  <c r="AA118" i="1"/>
  <c r="AA198" i="1"/>
  <c r="AB10" i="1"/>
  <c r="AA253" i="1"/>
  <c r="AA63" i="1"/>
  <c r="AA299" i="1"/>
  <c r="AB266" i="1"/>
  <c r="AA317" i="1"/>
  <c r="AB236" i="1"/>
  <c r="AC92" i="1"/>
  <c r="AC55" i="1"/>
  <c r="AC220" i="1"/>
  <c r="AA113" i="1"/>
  <c r="AA324" i="1"/>
  <c r="AC209" i="1"/>
  <c r="AA164" i="1"/>
  <c r="AA308" i="1"/>
  <c r="AA388" i="1"/>
  <c r="AB249" i="1"/>
  <c r="AB66" i="1"/>
  <c r="AA48" i="1"/>
  <c r="AA196" i="1"/>
  <c r="AC184" i="1"/>
  <c r="AB322" i="1"/>
  <c r="AA84" i="1"/>
  <c r="AC22" i="1"/>
  <c r="AB52" i="1"/>
  <c r="AC394" i="1"/>
  <c r="AB375" i="1"/>
  <c r="AB228" i="1"/>
  <c r="AC38" i="1"/>
  <c r="AA207" i="1"/>
  <c r="Z24" i="1"/>
  <c r="Z104" i="1"/>
  <c r="AB30" i="1"/>
  <c r="AA294" i="1"/>
  <c r="AA59" i="1"/>
  <c r="AA319" i="1"/>
  <c r="AB286" i="1"/>
  <c r="AA358" i="1"/>
  <c r="AC112" i="1"/>
  <c r="AA349" i="1"/>
  <c r="AA107" i="1"/>
  <c r="AA221" i="1"/>
  <c r="AC393" i="1"/>
  <c r="AC326" i="1"/>
  <c r="Z148" i="1"/>
  <c r="Z356" i="1"/>
  <c r="Z135" i="1"/>
  <c r="Z41" i="1"/>
  <c r="W52" i="1"/>
  <c r="X375" i="1"/>
  <c r="X87" i="1"/>
  <c r="X302" i="1"/>
  <c r="Z223" i="1"/>
  <c r="Z201" i="1"/>
  <c r="Z281" i="1"/>
  <c r="Z106" i="1"/>
  <c r="W372" i="1"/>
  <c r="W260" i="1"/>
  <c r="W148" i="1"/>
  <c r="AA17" i="1"/>
  <c r="Z313" i="1"/>
  <c r="Z74" i="1"/>
  <c r="Z154" i="1"/>
  <c r="Z295" i="1"/>
  <c r="Z127" i="1"/>
  <c r="Z362" i="1"/>
  <c r="Z42" i="1"/>
  <c r="AA337" i="1"/>
  <c r="Z186" i="1"/>
  <c r="AA106" i="1"/>
  <c r="AC312" i="1"/>
  <c r="AB63" i="1"/>
  <c r="AB149" i="1"/>
  <c r="AB71" i="1"/>
  <c r="AA215" i="1"/>
  <c r="AC333" i="1"/>
  <c r="AB25" i="1"/>
  <c r="AC344" i="1"/>
  <c r="AC30" i="1"/>
  <c r="AC193" i="1"/>
  <c r="AC366" i="1"/>
  <c r="AC107" i="1"/>
  <c r="AA278" i="1"/>
  <c r="AB253" i="1"/>
  <c r="AC379" i="1"/>
  <c r="AA392" i="1"/>
  <c r="AA264" i="1"/>
  <c r="AA90" i="1"/>
  <c r="X9" i="1"/>
  <c r="Y324" i="1"/>
  <c r="X329" i="1"/>
  <c r="Y157" i="1"/>
  <c r="Z226" i="1"/>
  <c r="Y145" i="1"/>
  <c r="AA18" i="1"/>
  <c r="AA72" i="1"/>
  <c r="AA88" i="1"/>
  <c r="AC186" i="1"/>
  <c r="AB55" i="1"/>
  <c r="AA272" i="1"/>
  <c r="AA352" i="1"/>
  <c r="AA115" i="1"/>
  <c r="Z289" i="1"/>
  <c r="Z177" i="1"/>
  <c r="Z65" i="1"/>
  <c r="Z111" i="1"/>
  <c r="AA384" i="1"/>
  <c r="AA105" i="1"/>
  <c r="AA185" i="1"/>
  <c r="AA265" i="1"/>
  <c r="Z162" i="1"/>
  <c r="Z50" i="1"/>
  <c r="Z55" i="1"/>
  <c r="Z273" i="1"/>
  <c r="AA217" i="1"/>
  <c r="AA143" i="1"/>
  <c r="AA34" i="1"/>
  <c r="AA114" i="1"/>
  <c r="Z155" i="1"/>
  <c r="Z370" i="1"/>
  <c r="AB248" i="1"/>
  <c r="AC149" i="1"/>
  <c r="AB332" i="1"/>
  <c r="AC124" i="1"/>
  <c r="AB220" i="1"/>
  <c r="AA394" i="1"/>
  <c r="AA323" i="1"/>
  <c r="Z76" i="1"/>
  <c r="AC212" i="1"/>
  <c r="Z168" i="1"/>
  <c r="Y241" i="1"/>
  <c r="Y129" i="1"/>
  <c r="Y17" i="1"/>
  <c r="Z108" i="1"/>
  <c r="AB260" i="1"/>
  <c r="Z72" i="1"/>
  <c r="AB196" i="1"/>
  <c r="AA108" i="1"/>
  <c r="AB254" i="1"/>
  <c r="AB351" i="1"/>
  <c r="Z36" i="1"/>
  <c r="Z288" i="1"/>
  <c r="Z368" i="1"/>
  <c r="Z163" i="1"/>
  <c r="Y59" i="1"/>
  <c r="Y233" i="1"/>
  <c r="Z212" i="1"/>
  <c r="AA314" i="1"/>
  <c r="Y280" i="1"/>
  <c r="Y56" i="1"/>
  <c r="AA171" i="1"/>
  <c r="Z28" i="1"/>
  <c r="Y113" i="1"/>
  <c r="X240" i="1"/>
  <c r="AA351" i="1"/>
  <c r="AA211" i="1"/>
  <c r="Z15" i="1"/>
  <c r="Z167" i="1"/>
  <c r="X272" i="1"/>
  <c r="X160" i="1"/>
  <c r="X48" i="1"/>
  <c r="Y359" i="1"/>
  <c r="Y243" i="1"/>
  <c r="V83" i="1"/>
  <c r="Y347" i="1"/>
  <c r="V34" i="1"/>
  <c r="X104" i="1"/>
  <c r="V178" i="1"/>
  <c r="X184" i="1"/>
  <c r="V258" i="1"/>
  <c r="T217" i="1"/>
  <c r="V273" i="1"/>
  <c r="T297" i="1"/>
  <c r="V142" i="1"/>
  <c r="T377" i="1"/>
  <c r="V79" i="1"/>
  <c r="T66" i="1"/>
  <c r="AA95" i="1"/>
  <c r="Z244" i="1"/>
  <c r="X183" i="1"/>
  <c r="X222" i="1"/>
  <c r="Z276" i="1"/>
  <c r="Z89" i="1"/>
  <c r="W180" i="1"/>
  <c r="Y293" i="1"/>
  <c r="AA81" i="1"/>
  <c r="AA279" i="1"/>
  <c r="Z85" i="1"/>
  <c r="Z165" i="1"/>
  <c r="Y126" i="1"/>
  <c r="Y14" i="1"/>
  <c r="Y357" i="1"/>
  <c r="Y105" i="1"/>
  <c r="V60" i="1"/>
  <c r="V100" i="1"/>
  <c r="Y201" i="1"/>
  <c r="V168" i="1"/>
  <c r="Y135" i="1"/>
  <c r="V312" i="1"/>
  <c r="Y38" i="1"/>
  <c r="V392" i="1"/>
  <c r="U207" i="1"/>
  <c r="AC54" i="1"/>
  <c r="AB105" i="1"/>
  <c r="AC87" i="1"/>
  <c r="AC110" i="1"/>
  <c r="AC273" i="1"/>
  <c r="AC332" i="1"/>
  <c r="AB241" i="1"/>
  <c r="AC391" i="1"/>
  <c r="AA230" i="1"/>
  <c r="AA102" i="1"/>
  <c r="AA397" i="1"/>
  <c r="AA280" i="1"/>
  <c r="AA170" i="1"/>
  <c r="Y104" i="1"/>
  <c r="AA219" i="1"/>
  <c r="Y79" i="1"/>
  <c r="AC203" i="1"/>
  <c r="X254" i="1"/>
  <c r="Z337" i="1"/>
  <c r="Z292" i="1"/>
  <c r="AB11" i="1"/>
  <c r="AC173" i="1"/>
  <c r="AB78" i="1"/>
  <c r="AA130" i="1"/>
  <c r="AA338" i="1"/>
  <c r="AA27" i="1"/>
  <c r="AA243" i="1"/>
  <c r="Y224" i="1"/>
  <c r="Y112" i="1"/>
  <c r="Z351" i="1"/>
  <c r="Z395" i="1"/>
  <c r="AA99" i="1"/>
  <c r="Z52" i="1"/>
  <c r="Z176" i="1"/>
  <c r="Z256" i="1"/>
  <c r="Y57" i="1"/>
  <c r="Y103" i="1"/>
  <c r="Y320" i="1"/>
  <c r="Y208" i="1"/>
  <c r="Z208" i="1"/>
  <c r="Z59" i="1"/>
  <c r="Z21" i="1"/>
  <c r="Z101" i="1"/>
  <c r="Y62" i="1"/>
  <c r="Y111" i="1"/>
  <c r="AC25" i="1"/>
  <c r="AA161" i="1"/>
  <c r="AA187" i="1"/>
  <c r="AA33" i="1"/>
  <c r="AB117" i="1"/>
  <c r="AA300" i="1"/>
  <c r="AA21" i="1"/>
  <c r="AA101" i="1"/>
  <c r="AA181" i="1"/>
  <c r="Z270" i="1"/>
  <c r="Z158" i="1"/>
  <c r="Z46" i="1"/>
  <c r="Z393" i="1"/>
  <c r="AA133" i="1"/>
  <c r="AB233" i="1"/>
  <c r="AC198" i="1"/>
  <c r="AC288" i="1"/>
  <c r="AC347" i="1"/>
  <c r="AA127" i="1"/>
  <c r="AA29" i="1"/>
  <c r="Z182" i="1"/>
  <c r="Z390" i="1"/>
  <c r="Z115" i="1"/>
  <c r="Z275" i="1"/>
  <c r="X336" i="1"/>
  <c r="X224" i="1"/>
  <c r="AA126" i="1"/>
  <c r="AA286" i="1"/>
  <c r="Y92" i="1"/>
  <c r="Z243" i="1"/>
  <c r="AA83" i="1"/>
  <c r="AA355" i="1"/>
  <c r="Y397" i="1"/>
  <c r="X331" i="1"/>
  <c r="AA46" i="1"/>
  <c r="Z224" i="1"/>
  <c r="Z84" i="1"/>
  <c r="Z196" i="1"/>
  <c r="X318" i="1"/>
  <c r="X206" i="1"/>
  <c r="X94" i="1"/>
  <c r="X203" i="1"/>
  <c r="X43" i="1"/>
  <c r="U316" i="1"/>
  <c r="X275" i="1"/>
  <c r="U396" i="1"/>
  <c r="X150" i="1"/>
  <c r="U113" i="1"/>
  <c r="X230" i="1"/>
  <c r="U193" i="1"/>
  <c r="V317" i="1"/>
  <c r="T278" i="1"/>
  <c r="V397" i="1"/>
  <c r="T386" i="1"/>
  <c r="V26" i="1"/>
  <c r="T191" i="1"/>
  <c r="V170" i="1"/>
  <c r="AA154" i="1"/>
  <c r="AB34" i="1"/>
  <c r="Z376" i="1"/>
  <c r="Z152" i="1"/>
  <c r="AA80" i="1"/>
  <c r="AA284" i="1"/>
  <c r="Z221" i="1"/>
  <c r="X25" i="1"/>
  <c r="AB98" i="1"/>
  <c r="AA233" i="1"/>
  <c r="Y20" i="1"/>
  <c r="Y100" i="1"/>
  <c r="X57" i="1"/>
  <c r="X103" i="1"/>
  <c r="X304" i="1"/>
  <c r="X192" i="1"/>
  <c r="X136" i="1"/>
  <c r="V210" i="1"/>
  <c r="X216" i="1"/>
  <c r="V290" i="1"/>
  <c r="X360" i="1"/>
  <c r="V43" i="1"/>
  <c r="X175" i="1"/>
  <c r="V235" i="1"/>
  <c r="T18" i="1"/>
  <c r="AC214" i="1"/>
  <c r="AB185" i="1"/>
  <c r="AC17" i="1"/>
  <c r="AC382" i="1"/>
  <c r="AC353" i="1"/>
  <c r="AC369" i="1"/>
  <c r="AB338" i="1"/>
  <c r="AB133" i="1"/>
  <c r="AA374" i="1"/>
  <c r="AC397" i="1"/>
  <c r="AA65" i="1"/>
  <c r="AC272" i="1"/>
  <c r="Y84" i="1"/>
  <c r="X368" i="1"/>
  <c r="Y381" i="1"/>
  <c r="X217" i="1"/>
  <c r="AA249" i="1"/>
  <c r="Z184" i="1"/>
  <c r="X15" i="1"/>
  <c r="AB226" i="1"/>
  <c r="AA237" i="1"/>
  <c r="AA212" i="1"/>
  <c r="AB194" i="1"/>
  <c r="Z117" i="1"/>
  <c r="Z325" i="1"/>
  <c r="Z119" i="1"/>
  <c r="Z38" i="1"/>
  <c r="Y71" i="1"/>
  <c r="Y334" i="1"/>
  <c r="Y222" i="1"/>
  <c r="Y110" i="1"/>
  <c r="Z215" i="1"/>
  <c r="Z198" i="1"/>
  <c r="Z278" i="1"/>
  <c r="Z358" i="1"/>
  <c r="X144" i="1"/>
  <c r="X32" i="1"/>
  <c r="Y295" i="1"/>
  <c r="Y39" i="1"/>
  <c r="Z310" i="1"/>
  <c r="Z267" i="1"/>
  <c r="Z343" i="1"/>
  <c r="Y36" i="1"/>
  <c r="X247" i="1"/>
  <c r="X352" i="1"/>
  <c r="AB189" i="1"/>
  <c r="AB205" i="1"/>
  <c r="AB13" i="1"/>
  <c r="AB77" i="1"/>
  <c r="AB314" i="1"/>
  <c r="AA366" i="1"/>
  <c r="AA395" i="1"/>
  <c r="Z48" i="1"/>
  <c r="AC45" i="1"/>
  <c r="Y165" i="1"/>
  <c r="Y53" i="1"/>
  <c r="Y91" i="1"/>
  <c r="Y316" i="1"/>
  <c r="Z80" i="1"/>
  <c r="AC72" i="1"/>
  <c r="AA60" i="1"/>
  <c r="AB161" i="1"/>
  <c r="AC365" i="1"/>
  <c r="AA255" i="1"/>
  <c r="AA335" i="1"/>
  <c r="Y77" i="1"/>
  <c r="Y285" i="1"/>
  <c r="Z180" i="1"/>
  <c r="Z260" i="1"/>
  <c r="X19" i="1"/>
  <c r="X270" i="1"/>
  <c r="AA146" i="1"/>
  <c r="AA306" i="1"/>
  <c r="Z323" i="1"/>
  <c r="Z338" i="1"/>
  <c r="AA147" i="1"/>
  <c r="Z20" i="1"/>
  <c r="Y240" i="1"/>
  <c r="Y376" i="1"/>
  <c r="AA256" i="1"/>
  <c r="Y196" i="1"/>
  <c r="Z218" i="1"/>
  <c r="Y8" i="1"/>
  <c r="Z335" i="1"/>
  <c r="Z35" i="1"/>
  <c r="Z250" i="1"/>
  <c r="W228" i="1"/>
  <c r="W364" i="1"/>
  <c r="W356" i="1"/>
  <c r="W139" i="1"/>
  <c r="W69" i="1"/>
  <c r="W109" i="1"/>
  <c r="W149" i="1"/>
  <c r="W189" i="1"/>
  <c r="T16" i="1"/>
  <c r="U228" i="1"/>
  <c r="T96" i="1"/>
  <c r="U308" i="1"/>
  <c r="T176" i="1"/>
  <c r="U388" i="1"/>
  <c r="T320" i="1"/>
  <c r="U105" i="1"/>
  <c r="AB91" i="1"/>
  <c r="AB114" i="1"/>
  <c r="Z204" i="1"/>
  <c r="Y149" i="1"/>
  <c r="AA144" i="1"/>
  <c r="AA304" i="1"/>
  <c r="Z49" i="1"/>
  <c r="W212" i="1"/>
  <c r="AA302" i="1"/>
  <c r="Z261" i="1"/>
  <c r="Z372" i="1"/>
  <c r="Z175" i="1"/>
  <c r="X367" i="1"/>
  <c r="X231" i="1"/>
  <c r="X350" i="1"/>
  <c r="X238" i="1"/>
  <c r="X182" i="1"/>
  <c r="U145" i="1"/>
  <c r="X262" i="1"/>
  <c r="U225" i="1"/>
  <c r="X63" i="1"/>
  <c r="AA342" i="1"/>
  <c r="AB177" i="1"/>
  <c r="AC97" i="1"/>
  <c r="AC240" i="1"/>
  <c r="AC179" i="1"/>
  <c r="AC222" i="1"/>
  <c r="AA64" i="1"/>
  <c r="AB215" i="1"/>
  <c r="AA111" i="1"/>
  <c r="AC242" i="1"/>
  <c r="AC225" i="1"/>
  <c r="AC69" i="1"/>
  <c r="AA250" i="1"/>
  <c r="Z271" i="1"/>
  <c r="AA379" i="1"/>
  <c r="Y312" i="1"/>
  <c r="Y237" i="1"/>
  <c r="Z114" i="1"/>
  <c r="AC230" i="1"/>
  <c r="AB306" i="1"/>
  <c r="AC148" i="1"/>
  <c r="Z8" i="1"/>
  <c r="AA70" i="1"/>
  <c r="Y52" i="1"/>
  <c r="Y260" i="1"/>
  <c r="Y340" i="1"/>
  <c r="Y67" i="1"/>
  <c r="X377" i="1"/>
  <c r="X265" i="1"/>
  <c r="X153" i="1"/>
  <c r="X41" i="1"/>
  <c r="Y372" i="1"/>
  <c r="Y93" i="1"/>
  <c r="Y173" i="1"/>
  <c r="Y253" i="1"/>
  <c r="X190" i="1"/>
  <c r="X78" i="1"/>
  <c r="X155" i="1"/>
  <c r="X361" i="1"/>
  <c r="Y205" i="1"/>
  <c r="Z228" i="1"/>
  <c r="Z308" i="1"/>
  <c r="Z388" i="1"/>
  <c r="X311" i="1"/>
  <c r="X47" i="1"/>
  <c r="AB262" i="1"/>
  <c r="AA177" i="1"/>
  <c r="AA235" i="1"/>
  <c r="AA49" i="1"/>
  <c r="AB88" i="1"/>
  <c r="AA320" i="1"/>
  <c r="AA41" i="1"/>
  <c r="AA121" i="1"/>
  <c r="AA201" i="1"/>
  <c r="Z98" i="1"/>
  <c r="Z203" i="1"/>
  <c r="Z321" i="1"/>
  <c r="Z209" i="1"/>
  <c r="AA153" i="1"/>
  <c r="AC232" i="1"/>
  <c r="AB358" i="1"/>
  <c r="AB69" i="1"/>
  <c r="AB325" i="1"/>
  <c r="AA91" i="1"/>
  <c r="AA145" i="1"/>
  <c r="Z227" i="1"/>
  <c r="Z202" i="1"/>
  <c r="Z282" i="1"/>
  <c r="Y72" i="1"/>
  <c r="Z359" i="1"/>
  <c r="Y197" i="1"/>
  <c r="Y68" i="1"/>
  <c r="Y228" i="1"/>
  <c r="X73" i="1"/>
  <c r="X320" i="1"/>
  <c r="Y388" i="1"/>
  <c r="Y61" i="1"/>
  <c r="X393" i="1"/>
  <c r="Z318" i="1"/>
  <c r="AA303" i="1"/>
  <c r="Z329" i="1"/>
  <c r="AB299" i="1"/>
  <c r="Z360" i="1"/>
  <c r="Z248" i="1"/>
  <c r="Z132" i="1"/>
  <c r="Y209" i="1"/>
  <c r="W39" i="1"/>
  <c r="W119" i="1"/>
  <c r="W239" i="1"/>
  <c r="W331" i="1"/>
  <c r="V8" i="1"/>
  <c r="V48" i="1"/>
  <c r="V88" i="1"/>
  <c r="Y153" i="1"/>
  <c r="T110" i="1"/>
  <c r="U350" i="1"/>
  <c r="T190" i="1"/>
  <c r="U147" i="1"/>
  <c r="T270" i="1"/>
  <c r="U315" i="1"/>
  <c r="T23" i="1"/>
  <c r="Z179" i="1"/>
  <c r="Z352" i="1"/>
  <c r="Z37" i="1"/>
  <c r="Y341" i="1"/>
  <c r="Y199" i="1"/>
  <c r="Z197" i="1"/>
  <c r="Z357" i="1"/>
  <c r="Y206" i="1"/>
  <c r="Z216" i="1"/>
  <c r="AA25" i="1"/>
  <c r="Y163" i="1"/>
  <c r="AA186" i="1"/>
  <c r="Y264" i="1"/>
  <c r="Y152" i="1"/>
  <c r="Y40" i="1"/>
  <c r="Z355" i="1"/>
  <c r="W101" i="1"/>
  <c r="W141" i="1"/>
  <c r="W181" i="1"/>
  <c r="W221" i="1"/>
  <c r="W325" i="1"/>
  <c r="W365" i="1"/>
  <c r="W135" i="1"/>
  <c r="W255" i="1"/>
  <c r="T272" i="1"/>
  <c r="U57" i="1"/>
  <c r="AC383" i="1"/>
  <c r="AA327" i="1"/>
  <c r="AC177" i="1"/>
  <c r="AC190" i="1"/>
  <c r="AC46" i="1"/>
  <c r="AC323" i="1"/>
  <c r="AA22" i="1"/>
  <c r="AB294" i="1"/>
  <c r="AC90" i="1"/>
  <c r="AC311" i="1"/>
  <c r="AA200" i="1"/>
  <c r="AB252" i="1"/>
  <c r="Y164" i="1"/>
  <c r="X256" i="1"/>
  <c r="Y259" i="1"/>
  <c r="X105" i="1"/>
  <c r="AC367" i="1"/>
  <c r="X142" i="1"/>
  <c r="AA281" i="1"/>
  <c r="AA98" i="1"/>
  <c r="AC93" i="1"/>
  <c r="AC68" i="1"/>
  <c r="AB146" i="1"/>
  <c r="Z381" i="1"/>
  <c r="Z137" i="1"/>
  <c r="Z217" i="1"/>
  <c r="Z297" i="1"/>
  <c r="W308" i="1"/>
  <c r="W196" i="1"/>
  <c r="W84" i="1"/>
  <c r="AA139" i="1"/>
  <c r="Z249" i="1"/>
  <c r="Z10" i="1"/>
  <c r="Z90" i="1"/>
  <c r="Z331" i="1"/>
  <c r="Z19" i="1"/>
  <c r="Z234" i="1"/>
  <c r="W377" i="1"/>
  <c r="AA273" i="1"/>
  <c r="Z122" i="1"/>
  <c r="Z330" i="1"/>
  <c r="AA122" i="1"/>
  <c r="Y200" i="1"/>
  <c r="Y88" i="1"/>
  <c r="Z299" i="1"/>
  <c r="AA92" i="1"/>
  <c r="AB349" i="1"/>
  <c r="AB157" i="1"/>
  <c r="AB221" i="1"/>
  <c r="AB334" i="1"/>
  <c r="AA386" i="1"/>
  <c r="AA383" i="1"/>
  <c r="Z68" i="1"/>
  <c r="Z192" i="1"/>
  <c r="Y247" i="1"/>
  <c r="Y368" i="1"/>
  <c r="Y256" i="1"/>
  <c r="Y144" i="1"/>
  <c r="Z144" i="1"/>
  <c r="AC392" i="1"/>
  <c r="AB395" i="1"/>
  <c r="AB229" i="1"/>
  <c r="AB307" i="1"/>
  <c r="AC293" i="1"/>
  <c r="Z44" i="1"/>
  <c r="AC358" i="1"/>
  <c r="AB388" i="1"/>
  <c r="AB257" i="1"/>
  <c r="Z99" i="1"/>
  <c r="Z312" i="1"/>
  <c r="X158" i="1"/>
  <c r="AA234" i="1"/>
  <c r="Y392" i="1"/>
  <c r="Y168" i="1"/>
  <c r="AA266" i="1"/>
  <c r="AA315" i="1"/>
  <c r="Y225" i="1"/>
  <c r="Y271" i="1"/>
  <c r="Z300" i="1"/>
  <c r="Z379" i="1"/>
  <c r="AC199" i="1"/>
  <c r="AA373" i="1"/>
  <c r="Z91" i="1"/>
  <c r="Z350" i="1"/>
  <c r="Z238" i="1"/>
  <c r="Z126" i="1"/>
  <c r="Y179" i="1"/>
  <c r="Y367" i="1"/>
  <c r="Y375" i="1"/>
  <c r="Y319" i="1"/>
  <c r="X84" i="1"/>
  <c r="X124" i="1"/>
  <c r="X164" i="1"/>
  <c r="X204" i="1"/>
  <c r="S13" i="1"/>
  <c r="T237" i="1"/>
  <c r="S93" i="1"/>
  <c r="T317" i="1"/>
  <c r="S173" i="1"/>
  <c r="V132" i="1"/>
  <c r="S317" i="1"/>
  <c r="Z130" i="1"/>
  <c r="Z164" i="1"/>
  <c r="Z324" i="1"/>
  <c r="X334" i="1"/>
  <c r="X110" i="1"/>
  <c r="Z9" i="1"/>
  <c r="Z169" i="1"/>
  <c r="W68" i="1"/>
  <c r="Z371" i="1"/>
  <c r="Z53" i="1"/>
  <c r="Z138" i="1"/>
  <c r="AB343" i="1"/>
  <c r="Z141" i="1"/>
  <c r="Z29" i="1"/>
  <c r="Z392" i="1"/>
  <c r="Z280" i="1"/>
  <c r="V40" i="1"/>
  <c r="V80" i="1"/>
  <c r="Y121" i="1"/>
  <c r="Y281" i="1"/>
  <c r="Y75" i="1"/>
  <c r="Y191" i="1"/>
  <c r="Y18" i="1"/>
  <c r="Y58" i="1"/>
  <c r="T366" i="1"/>
  <c r="U287" i="1"/>
  <c r="AB84" i="1"/>
  <c r="AB255" i="1"/>
  <c r="AC257" i="1"/>
  <c r="AB156" i="1"/>
  <c r="AC126" i="1"/>
  <c r="AC47" i="1"/>
  <c r="AC70" i="1"/>
  <c r="AC300" i="1"/>
  <c r="AA38" i="1"/>
  <c r="AC371" i="1"/>
  <c r="AA216" i="1"/>
  <c r="AC44" i="1"/>
  <c r="Y328" i="1"/>
  <c r="AA202" i="1"/>
  <c r="Y161" i="1"/>
  <c r="AA339" i="1"/>
  <c r="AA329" i="1"/>
  <c r="Y257" i="1"/>
  <c r="Y269" i="1"/>
  <c r="AC152" i="1"/>
  <c r="AB113" i="1"/>
  <c r="AB305" i="1"/>
  <c r="AA138" i="1"/>
  <c r="AA346" i="1"/>
  <c r="AA35" i="1"/>
  <c r="AA267" i="1"/>
  <c r="Y97" i="1"/>
  <c r="Y223" i="1"/>
  <c r="Y360" i="1"/>
  <c r="Y248" i="1"/>
  <c r="AA123" i="1"/>
  <c r="Z60" i="1"/>
  <c r="Z140" i="1"/>
  <c r="AC102" i="1"/>
  <c r="Z232" i="1"/>
  <c r="Z100" i="1"/>
  <c r="Y193" i="1"/>
  <c r="Y81" i="1"/>
  <c r="AC219" i="1"/>
  <c r="AB129" i="1"/>
  <c r="AB203" i="1"/>
  <c r="AB290" i="1"/>
  <c r="Z77" i="1"/>
  <c r="Z139" i="1"/>
  <c r="AB336" i="1"/>
  <c r="AC294" i="1"/>
  <c r="AA321" i="1"/>
  <c r="AA129" i="1"/>
  <c r="AA180" i="1"/>
  <c r="AA260" i="1"/>
  <c r="Z377" i="1"/>
  <c r="Z134" i="1"/>
  <c r="Z214" i="1"/>
  <c r="Z294" i="1"/>
  <c r="X80" i="1"/>
  <c r="Y379" i="1"/>
  <c r="Y167" i="1"/>
  <c r="Y366" i="1"/>
  <c r="Z246" i="1"/>
  <c r="AC65" i="1"/>
  <c r="AC139" i="1"/>
  <c r="AC165" i="1"/>
  <c r="AC143" i="1"/>
  <c r="AA68" i="1"/>
  <c r="AA69" i="1"/>
  <c r="AA277" i="1"/>
  <c r="AA357" i="1"/>
  <c r="AA179" i="1"/>
  <c r="Z363" i="1"/>
  <c r="Z23" i="1"/>
  <c r="Y85" i="1"/>
  <c r="AA206" i="1"/>
  <c r="Y204" i="1"/>
  <c r="Z315" i="1"/>
  <c r="AA238" i="1"/>
  <c r="AA371" i="1"/>
  <c r="Y37" i="1"/>
  <c r="Z39" i="1"/>
  <c r="Y16" i="1"/>
  <c r="Z121" i="1"/>
  <c r="AA334" i="1"/>
  <c r="AB81" i="1"/>
  <c r="Z188" i="1"/>
  <c r="Y245" i="1"/>
  <c r="Y133" i="1"/>
  <c r="Y21" i="1"/>
  <c r="X382" i="1"/>
  <c r="X95" i="1"/>
  <c r="X215" i="1"/>
  <c r="X26" i="1"/>
  <c r="X130" i="1"/>
  <c r="X170" i="1"/>
  <c r="X210" i="1"/>
  <c r="X250" i="1"/>
  <c r="V297" i="1"/>
  <c r="T211" i="1"/>
  <c r="V377" i="1"/>
  <c r="T305" i="1"/>
  <c r="V243" i="1"/>
  <c r="T54" i="1"/>
  <c r="V150" i="1"/>
  <c r="Z378" i="1"/>
  <c r="AB193" i="1"/>
  <c r="Z13" i="1"/>
  <c r="Z264" i="1"/>
  <c r="AB321" i="1"/>
  <c r="AA204" i="1"/>
  <c r="Z333" i="1"/>
  <c r="Z328" i="1"/>
  <c r="Z81" i="1"/>
  <c r="Y244" i="1"/>
  <c r="AA268" i="1"/>
  <c r="AA158" i="1"/>
  <c r="Y76" i="1"/>
  <c r="Z375" i="1"/>
  <c r="Z191" i="1"/>
  <c r="Z382" i="1"/>
  <c r="X116" i="1"/>
  <c r="X156" i="1"/>
  <c r="X196" i="1"/>
  <c r="X236" i="1"/>
  <c r="X340" i="1"/>
  <c r="X380" i="1"/>
  <c r="X115" i="1"/>
  <c r="X235" i="1"/>
  <c r="S269" i="1"/>
  <c r="V65" i="1"/>
  <c r="AB244" i="1"/>
  <c r="AB82" i="1"/>
  <c r="AC337" i="1"/>
  <c r="AC33" i="1"/>
  <c r="AC206" i="1"/>
  <c r="AB29" i="1"/>
  <c r="AB49" i="1"/>
  <c r="AB73" i="1"/>
  <c r="AA182" i="1"/>
  <c r="AB363" i="1"/>
  <c r="AA360" i="1"/>
  <c r="AA193" i="1"/>
  <c r="X121" i="1"/>
  <c r="Y116" i="1"/>
  <c r="X59" i="1"/>
  <c r="Y115" i="1"/>
  <c r="Z128" i="1"/>
  <c r="Z251" i="1"/>
  <c r="AB385" i="1"/>
  <c r="AC231" i="1"/>
  <c r="AB295" i="1"/>
  <c r="AC313" i="1"/>
  <c r="AB354" i="1"/>
  <c r="AA252" i="1"/>
  <c r="AA332" i="1"/>
  <c r="AA43" i="1"/>
  <c r="Z14" i="1"/>
  <c r="Z349" i="1"/>
  <c r="Z237" i="1"/>
  <c r="Z125" i="1"/>
  <c r="AA364" i="1"/>
  <c r="AA85" i="1"/>
  <c r="AA165" i="1"/>
  <c r="AA245" i="1"/>
  <c r="Z334" i="1"/>
  <c r="Z222" i="1"/>
  <c r="Z110" i="1"/>
  <c r="Z239" i="1"/>
  <c r="AA197" i="1"/>
  <c r="AA87" i="1"/>
  <c r="AA14" i="1"/>
  <c r="AA94" i="1"/>
  <c r="Y12" i="1"/>
  <c r="Z367" i="1"/>
  <c r="AC218" i="1"/>
  <c r="AB216" i="1"/>
  <c r="AB143" i="1"/>
  <c r="AB237" i="1"/>
  <c r="AA246" i="1"/>
  <c r="AA326" i="1"/>
  <c r="Y308" i="1"/>
  <c r="Y29" i="1"/>
  <c r="Y109" i="1"/>
  <c r="Y189" i="1"/>
  <c r="X126" i="1"/>
  <c r="X14" i="1"/>
  <c r="X374" i="1"/>
  <c r="X297" i="1"/>
  <c r="Y141" i="1"/>
  <c r="Z120" i="1"/>
  <c r="AC340" i="1"/>
  <c r="AB391" i="1"/>
  <c r="AA28" i="1"/>
  <c r="AB347" i="1"/>
  <c r="Z16" i="1"/>
  <c r="AC331" i="1"/>
  <c r="AB17" i="1"/>
  <c r="AB337" i="1"/>
  <c r="Z252" i="1"/>
  <c r="Z136" i="1"/>
  <c r="X46" i="1"/>
  <c r="AA226" i="1"/>
  <c r="Y32" i="1"/>
  <c r="Z67" i="1"/>
  <c r="AA258" i="1"/>
  <c r="AA375" i="1"/>
  <c r="Y352" i="1"/>
  <c r="Z397" i="1"/>
  <c r="X128" i="1"/>
  <c r="AC237" i="1"/>
  <c r="AA57" i="1"/>
  <c r="AA51" i="1"/>
  <c r="Z290" i="1"/>
  <c r="Z178" i="1"/>
  <c r="Z66" i="1"/>
  <c r="Z107" i="1"/>
  <c r="W344" i="1"/>
  <c r="W384" i="1"/>
  <c r="W79" i="1"/>
  <c r="W199" i="1"/>
  <c r="W89" i="1"/>
  <c r="W129" i="1"/>
  <c r="W169" i="1"/>
  <c r="W209" i="1"/>
  <c r="U208" i="1"/>
  <c r="S113" i="1"/>
  <c r="U288" i="1"/>
  <c r="S217" i="1"/>
  <c r="U368" i="1"/>
  <c r="S325" i="1"/>
  <c r="U85" i="1"/>
  <c r="Z18" i="1"/>
  <c r="AB273" i="1"/>
  <c r="Z316" i="1"/>
  <c r="Y261" i="1"/>
  <c r="AB59" i="1"/>
  <c r="AA224" i="1"/>
  <c r="Z161" i="1"/>
  <c r="Y44" i="1"/>
  <c r="Y41" i="1"/>
  <c r="Z385" i="1"/>
  <c r="AA367" i="1"/>
  <c r="AA32" i="1"/>
  <c r="Z151" i="1"/>
  <c r="Z332" i="1"/>
  <c r="Z220" i="1"/>
  <c r="Y277" i="1"/>
  <c r="X162" i="1"/>
  <c r="X202" i="1"/>
  <c r="X242" i="1"/>
  <c r="X282" i="1"/>
  <c r="X23" i="1"/>
  <c r="X123" i="1"/>
  <c r="X243" i="1"/>
  <c r="X295" i="1"/>
  <c r="V102" i="1"/>
  <c r="T210" i="1"/>
  <c r="Z56" i="1"/>
  <c r="AA262" i="1"/>
  <c r="Z296" i="1"/>
  <c r="AA398" i="1"/>
  <c r="AC276" i="1"/>
  <c r="AB50" i="1"/>
  <c r="AA168" i="1"/>
  <c r="W340" i="1"/>
  <c r="AA89" i="1"/>
  <c r="X185" i="1"/>
  <c r="Z304" i="1"/>
  <c r="W347" i="1"/>
  <c r="U91" i="1"/>
  <c r="Y89" i="1"/>
  <c r="AA178" i="1"/>
  <c r="W241" i="1"/>
  <c r="U37" i="1"/>
  <c r="S349" i="1"/>
  <c r="V385" i="1"/>
  <c r="V140" i="1"/>
  <c r="V254" i="1"/>
  <c r="V284" i="1"/>
  <c r="Y25" i="1"/>
  <c r="Z87" i="1"/>
  <c r="Z105" i="1"/>
  <c r="X387" i="1"/>
  <c r="X378" i="1"/>
  <c r="Z265" i="1"/>
  <c r="Z298" i="1"/>
  <c r="W324" i="1"/>
  <c r="Y188" i="1"/>
  <c r="Z309" i="1"/>
  <c r="AA362" i="1"/>
  <c r="AA348" i="1"/>
  <c r="Z95" i="1"/>
  <c r="Z285" i="1"/>
  <c r="Z173" i="1"/>
  <c r="Z61" i="1"/>
  <c r="Y171" i="1"/>
  <c r="Y10" i="1"/>
  <c r="Y50" i="1"/>
  <c r="Y90" i="1"/>
  <c r="Y194" i="1"/>
  <c r="Y234" i="1"/>
  <c r="Y274" i="1"/>
  <c r="Y314" i="1"/>
  <c r="T355" i="1"/>
  <c r="T200" i="1"/>
  <c r="S68" i="1"/>
  <c r="T280" i="1"/>
  <c r="S148" i="1"/>
  <c r="T360" i="1"/>
  <c r="S292" i="1"/>
  <c r="T29" i="1"/>
  <c r="Z75" i="1"/>
  <c r="Y132" i="1"/>
  <c r="AA322" i="1"/>
  <c r="Y177" i="1"/>
  <c r="W214" i="1"/>
  <c r="W47" i="1"/>
  <c r="U62" i="1"/>
  <c r="U222" i="1"/>
  <c r="Y34" i="1"/>
  <c r="Y330" i="1"/>
  <c r="Y370" i="1"/>
  <c r="Y19" i="1"/>
  <c r="Y275" i="1"/>
  <c r="Y343" i="1"/>
  <c r="Y395" i="1"/>
  <c r="X12" i="1"/>
  <c r="S308" i="1"/>
  <c r="T45" i="1"/>
  <c r="S388" i="1"/>
  <c r="X310" i="1"/>
  <c r="U273" i="1"/>
  <c r="X27" i="1"/>
  <c r="U353" i="1"/>
  <c r="X299" i="1"/>
  <c r="U107" i="1"/>
  <c r="W28" i="1"/>
  <c r="U70" i="1"/>
  <c r="V250" i="1"/>
  <c r="S156" i="1"/>
  <c r="V330" i="1"/>
  <c r="S264" i="1"/>
  <c r="V19" i="1"/>
  <c r="Z266" i="1"/>
  <c r="AA298" i="1"/>
  <c r="Z118" i="1"/>
  <c r="Z94" i="1"/>
  <c r="Y266" i="1"/>
  <c r="Y207" i="1"/>
  <c r="T199" i="1"/>
  <c r="T141" i="1"/>
  <c r="Y290" i="1"/>
  <c r="Y363" i="1"/>
  <c r="Y371" i="1"/>
  <c r="X44" i="1"/>
  <c r="X148" i="1"/>
  <c r="X188" i="1"/>
  <c r="X228" i="1"/>
  <c r="X268" i="1"/>
  <c r="S77" i="1"/>
  <c r="T301" i="1"/>
  <c r="S157" i="1"/>
  <c r="X319" i="1"/>
  <c r="U22" i="1"/>
  <c r="W60" i="1"/>
  <c r="U102" i="1"/>
  <c r="W204" i="1"/>
  <c r="U246" i="1"/>
  <c r="W284" i="1"/>
  <c r="U366" i="1"/>
  <c r="V211" i="1"/>
  <c r="S9" i="1"/>
  <c r="V351" i="1"/>
  <c r="U231" i="1"/>
  <c r="V379" i="1"/>
  <c r="AA30" i="1"/>
  <c r="AA350" i="1"/>
  <c r="AA311" i="1"/>
  <c r="X107" i="1"/>
  <c r="U60" i="1"/>
  <c r="U284" i="1"/>
  <c r="T193" i="1"/>
  <c r="T150" i="1"/>
  <c r="X226" i="1"/>
  <c r="X266" i="1"/>
  <c r="AC264" i="1"/>
  <c r="AC303" i="1"/>
  <c r="X30" i="1"/>
  <c r="AA183" i="1"/>
  <c r="AC262" i="1"/>
  <c r="AB370" i="1"/>
  <c r="AA248" i="1"/>
  <c r="AA209" i="1"/>
  <c r="AA297" i="1"/>
  <c r="X151" i="1"/>
  <c r="Z384" i="1"/>
  <c r="W319" i="1"/>
  <c r="R212" i="1"/>
  <c r="Z211" i="1"/>
  <c r="Z287" i="1"/>
  <c r="W345" i="1"/>
  <c r="V122" i="1"/>
  <c r="V182" i="1"/>
  <c r="T314" i="1"/>
  <c r="V262" i="1"/>
  <c r="T31" i="1"/>
  <c r="V15" i="1"/>
  <c r="Y273" i="1"/>
  <c r="AA140" i="1"/>
  <c r="Z269" i="1"/>
  <c r="Z45" i="1"/>
  <c r="AA172" i="1"/>
  <c r="AA199" i="1"/>
  <c r="Z142" i="1"/>
  <c r="Z109" i="1"/>
  <c r="Z146" i="1"/>
  <c r="Y13" i="1"/>
  <c r="AA37" i="1"/>
  <c r="AA23" i="1"/>
  <c r="Y332" i="1"/>
  <c r="Y220" i="1"/>
  <c r="Y108" i="1"/>
  <c r="Z319" i="1"/>
  <c r="X372" i="1"/>
  <c r="X91" i="1"/>
  <c r="X211" i="1"/>
  <c r="X21" i="1"/>
  <c r="X125" i="1"/>
  <c r="X165" i="1"/>
  <c r="X205" i="1"/>
  <c r="X245" i="1"/>
  <c r="V236" i="1"/>
  <c r="V295" i="1"/>
  <c r="V316" i="1"/>
  <c r="U296" i="1"/>
  <c r="V396" i="1"/>
  <c r="U189" i="1"/>
  <c r="V89" i="1"/>
  <c r="U258" i="1"/>
  <c r="Z303" i="1"/>
  <c r="Y212" i="1"/>
  <c r="AA213" i="1"/>
  <c r="Y304" i="1"/>
  <c r="W234" i="1"/>
  <c r="W83" i="1"/>
  <c r="S243" i="1"/>
  <c r="R36" i="1"/>
  <c r="X221" i="1"/>
  <c r="X261" i="1"/>
  <c r="X301" i="1"/>
  <c r="X341" i="1"/>
  <c r="X71" i="1"/>
  <c r="X191" i="1"/>
  <c r="X18" i="1"/>
  <c r="X58" i="1"/>
  <c r="V105" i="1"/>
  <c r="U358" i="1"/>
  <c r="W229" i="1"/>
  <c r="W269" i="1"/>
  <c r="W309" i="1"/>
  <c r="W349" i="1"/>
  <c r="W14" i="1"/>
  <c r="W54" i="1"/>
  <c r="W94" i="1"/>
  <c r="W134" i="1"/>
  <c r="T385" i="1"/>
  <c r="U185" i="1"/>
  <c r="T271" i="1"/>
  <c r="U265" i="1"/>
  <c r="T85" i="1"/>
  <c r="U345" i="1"/>
  <c r="Z346" i="1"/>
  <c r="AA378" i="1"/>
  <c r="AA208" i="1"/>
  <c r="Y307" i="1"/>
  <c r="V149" i="1"/>
  <c r="V373" i="1"/>
  <c r="R39" i="1"/>
  <c r="V340" i="1"/>
  <c r="X167" i="1"/>
  <c r="X10" i="1"/>
  <c r="X50" i="1"/>
  <c r="X90" i="1"/>
  <c r="X194" i="1"/>
  <c r="X234" i="1"/>
  <c r="X274" i="1"/>
  <c r="X314" i="1"/>
  <c r="V361" i="1"/>
  <c r="T241" i="1"/>
  <c r="W46" i="1"/>
  <c r="W86" i="1"/>
  <c r="W126" i="1"/>
  <c r="W166" i="1"/>
  <c r="W270" i="1"/>
  <c r="W310" i="1"/>
  <c r="W350" i="1"/>
  <c r="W390" i="1"/>
  <c r="T181" i="1"/>
  <c r="U370" i="1"/>
  <c r="T261" i="1"/>
  <c r="U14" i="1"/>
  <c r="T341" i="1"/>
  <c r="U94" i="1"/>
  <c r="Z311" i="1"/>
  <c r="Y268" i="1"/>
  <c r="AA293" i="1"/>
  <c r="Y364" i="1"/>
  <c r="X237" i="1"/>
  <c r="X119" i="1"/>
  <c r="V121" i="1"/>
  <c r="V345" i="1"/>
  <c r="W185" i="1"/>
  <c r="W225" i="1"/>
  <c r="AC131" i="1"/>
  <c r="AC14" i="1"/>
  <c r="AB251" i="1"/>
  <c r="Y396" i="1"/>
  <c r="Y229" i="1"/>
  <c r="Z380" i="1"/>
  <c r="Z185" i="1"/>
  <c r="Z58" i="1"/>
  <c r="AA377" i="1"/>
  <c r="Y180" i="1"/>
  <c r="Y325" i="1"/>
  <c r="V28" i="1"/>
  <c r="U375" i="1"/>
  <c r="Z277" i="1"/>
  <c r="Z43" i="1"/>
  <c r="W59" i="1"/>
  <c r="S235" i="1"/>
  <c r="U117" i="1"/>
  <c r="S74" i="1"/>
  <c r="U197" i="1"/>
  <c r="S154" i="1"/>
  <c r="U341" i="1"/>
  <c r="Y373" i="1"/>
  <c r="AA160" i="1"/>
  <c r="Z97" i="1"/>
  <c r="Z348" i="1"/>
  <c r="AA192" i="1"/>
  <c r="AA259" i="1"/>
  <c r="Z159" i="1"/>
  <c r="Y300" i="1"/>
  <c r="Y203" i="1"/>
  <c r="AA282" i="1"/>
  <c r="AB36" i="1"/>
  <c r="AA368" i="1"/>
  <c r="Z225" i="1"/>
  <c r="Z113" i="1"/>
  <c r="Z247" i="1"/>
  <c r="Z364" i="1"/>
  <c r="X99" i="1"/>
  <c r="X219" i="1"/>
  <c r="X371" i="1"/>
  <c r="X315" i="1"/>
  <c r="W56" i="1"/>
  <c r="W96" i="1"/>
  <c r="W136" i="1"/>
  <c r="W176" i="1"/>
  <c r="V358" i="1"/>
  <c r="T283" i="1"/>
  <c r="V47" i="1"/>
  <c r="S24" i="1"/>
  <c r="V247" i="1"/>
  <c r="S128" i="1"/>
  <c r="V331" i="1"/>
  <c r="S320" i="1"/>
  <c r="Z283" i="1"/>
  <c r="Y292" i="1"/>
  <c r="Z73" i="1"/>
  <c r="Y65" i="1"/>
  <c r="W254" i="1"/>
  <c r="W143" i="1"/>
  <c r="T397" i="1"/>
  <c r="T158" i="1"/>
  <c r="W152" i="1"/>
  <c r="W192" i="1"/>
  <c r="W232" i="1"/>
  <c r="W272" i="1"/>
  <c r="W376" i="1"/>
  <c r="W51" i="1"/>
  <c r="W175" i="1"/>
  <c r="W17" i="1"/>
  <c r="U16" i="1"/>
  <c r="S344" i="1"/>
  <c r="Y297" i="1"/>
  <c r="Y337" i="1"/>
  <c r="Y385" i="1"/>
  <c r="Y147" i="1"/>
  <c r="Y66" i="1"/>
  <c r="Y106" i="1"/>
  <c r="Y146" i="1"/>
  <c r="Y186" i="1"/>
  <c r="T203" i="1"/>
  <c r="T72" i="1"/>
  <c r="T379" i="1"/>
  <c r="T152" i="1"/>
  <c r="S20" i="1"/>
  <c r="T232" i="1"/>
  <c r="Y136" i="1"/>
  <c r="Y175" i="1"/>
  <c r="Z12" i="1"/>
  <c r="Z195" i="1"/>
  <c r="Y306" i="1"/>
  <c r="Y355" i="1"/>
  <c r="S324" i="1"/>
  <c r="S61" i="1"/>
  <c r="W385" i="1"/>
  <c r="W151" i="1"/>
  <c r="W9" i="1"/>
  <c r="W49" i="1"/>
  <c r="W153" i="1"/>
  <c r="W193" i="1"/>
  <c r="W233" i="1"/>
  <c r="W273" i="1"/>
  <c r="U272" i="1"/>
  <c r="S197" i="1"/>
  <c r="Y98" i="1"/>
  <c r="Y138" i="1"/>
  <c r="Y178" i="1"/>
  <c r="Y218" i="1"/>
  <c r="Y322" i="1"/>
  <c r="Y362" i="1"/>
  <c r="Y11" i="1"/>
  <c r="Y63" i="1"/>
  <c r="S116" i="1"/>
  <c r="T328" i="1"/>
  <c r="S196" i="1"/>
  <c r="T47" i="1"/>
  <c r="S276" i="1"/>
  <c r="T13" i="1"/>
  <c r="Z143" i="1"/>
  <c r="Y156" i="1"/>
  <c r="Y45" i="1"/>
  <c r="X345" i="1"/>
  <c r="X257" i="1"/>
  <c r="X179" i="1"/>
  <c r="V141" i="1"/>
  <c r="V365" i="1"/>
  <c r="Y137" i="1"/>
  <c r="AC113" i="1"/>
  <c r="AA75" i="1"/>
  <c r="AB182" i="1"/>
  <c r="Y284" i="1"/>
  <c r="Y117" i="1"/>
  <c r="Z268" i="1"/>
  <c r="Z83" i="1"/>
  <c r="AA223" i="1"/>
  <c r="AA239" i="1"/>
  <c r="Y211" i="1"/>
  <c r="Y73" i="1"/>
  <c r="V68" i="1"/>
  <c r="R292" i="1"/>
  <c r="Y318" i="1"/>
  <c r="Z322" i="1"/>
  <c r="U369" i="1"/>
  <c r="R388" i="1"/>
  <c r="U387" i="1"/>
  <c r="R271" i="1"/>
  <c r="T84" i="1"/>
  <c r="R65" i="1"/>
  <c r="T228" i="1"/>
  <c r="AB65" i="1"/>
  <c r="Z213" i="1"/>
  <c r="Y254" i="1"/>
  <c r="Y30" i="1"/>
  <c r="Z245" i="1"/>
  <c r="Z86" i="1"/>
  <c r="Y315" i="1"/>
  <c r="Z258" i="1"/>
  <c r="X169" i="1"/>
  <c r="AA151" i="1"/>
  <c r="AA354" i="1"/>
  <c r="AA55" i="1"/>
  <c r="Y160" i="1"/>
  <c r="Y48" i="1"/>
  <c r="Z387" i="1"/>
  <c r="Z103" i="1"/>
  <c r="W389" i="1"/>
  <c r="W171" i="1"/>
  <c r="W18" i="1"/>
  <c r="W58" i="1"/>
  <c r="W162" i="1"/>
  <c r="W202" i="1"/>
  <c r="W242" i="1"/>
  <c r="W282" i="1"/>
  <c r="U293" i="1"/>
  <c r="S250" i="1"/>
  <c r="U373" i="1"/>
  <c r="S330" i="1"/>
  <c r="U394" i="1"/>
  <c r="S19" i="1"/>
  <c r="U90" i="1"/>
  <c r="W292" i="1"/>
  <c r="X35" i="1"/>
  <c r="X249" i="1"/>
  <c r="AA387" i="1"/>
  <c r="Y192" i="1"/>
  <c r="W274" i="1"/>
  <c r="W203" i="1"/>
  <c r="U122" i="1"/>
  <c r="U15" i="1"/>
  <c r="W258" i="1"/>
  <c r="W298" i="1"/>
  <c r="W338" i="1"/>
  <c r="W378" i="1"/>
  <c r="W155" i="1"/>
  <c r="W359" i="1"/>
  <c r="W287" i="1"/>
  <c r="W323" i="1"/>
  <c r="U106" i="1"/>
  <c r="S367" i="1"/>
  <c r="X244" i="1"/>
  <c r="X284" i="1"/>
  <c r="X324" i="1"/>
  <c r="X364" i="1"/>
  <c r="X259" i="1"/>
  <c r="X37" i="1"/>
  <c r="X77" i="1"/>
  <c r="X117" i="1"/>
  <c r="S95" i="1"/>
  <c r="V126" i="1"/>
  <c r="V188" i="1"/>
  <c r="V55" i="1"/>
  <c r="V268" i="1"/>
  <c r="U104" i="1"/>
  <c r="Y24" i="1"/>
  <c r="Y344" i="1"/>
  <c r="Z150" i="1"/>
  <c r="Y23" i="1"/>
  <c r="Y326" i="1"/>
  <c r="Y327" i="1"/>
  <c r="T41" i="1"/>
  <c r="T265" i="1"/>
  <c r="W251" i="1"/>
  <c r="W379" i="1"/>
  <c r="W291" i="1"/>
  <c r="W327" i="1"/>
  <c r="V92" i="1"/>
  <c r="V120" i="1"/>
  <c r="Y301" i="1"/>
  <c r="V200" i="1"/>
  <c r="U51" i="1"/>
  <c r="R196" i="1"/>
  <c r="X29" i="1"/>
  <c r="X69" i="1"/>
  <c r="X109" i="1"/>
  <c r="X149" i="1"/>
  <c r="X253" i="1"/>
  <c r="AC286" i="1"/>
  <c r="Y216" i="1"/>
  <c r="AA391" i="1"/>
  <c r="Y172" i="1"/>
  <c r="Y283" i="1"/>
  <c r="AC192" i="1"/>
  <c r="Z26" i="1"/>
  <c r="AB127" i="1"/>
  <c r="Z354" i="1"/>
  <c r="X251" i="1"/>
  <c r="Y151" i="1"/>
  <c r="V108" i="1"/>
  <c r="U179" i="1"/>
  <c r="Z193" i="1"/>
  <c r="Z210" i="1"/>
  <c r="W195" i="1"/>
  <c r="U184" i="1"/>
  <c r="T98" i="1"/>
  <c r="U77" i="1"/>
  <c r="V160" i="1"/>
  <c r="U397" i="1"/>
  <c r="V304" i="1"/>
  <c r="Z369" i="1"/>
  <c r="Z25" i="1"/>
  <c r="W116" i="1"/>
  <c r="X279" i="1"/>
  <c r="Z57" i="1"/>
  <c r="Z345" i="1"/>
  <c r="Z361" i="1"/>
  <c r="Y94" i="1"/>
  <c r="AA26" i="1"/>
  <c r="AC295" i="1"/>
  <c r="Z341" i="1"/>
  <c r="Z171" i="1"/>
  <c r="Y382" i="1"/>
  <c r="Y270" i="1"/>
  <c r="Y158" i="1"/>
  <c r="Y46" i="1"/>
  <c r="Y227" i="1"/>
  <c r="V344" i="1"/>
  <c r="Y70" i="1"/>
  <c r="V147" i="1"/>
  <c r="Y214" i="1"/>
  <c r="V117" i="1"/>
  <c r="Y294" i="1"/>
  <c r="V197" i="1"/>
  <c r="T180" i="1"/>
  <c r="R161" i="1"/>
  <c r="T260" i="1"/>
  <c r="R241" i="1"/>
  <c r="T340" i="1"/>
  <c r="R321" i="1"/>
  <c r="T9" i="1"/>
  <c r="W191" i="1"/>
  <c r="X288" i="1"/>
  <c r="X137" i="1"/>
  <c r="Z92" i="1"/>
  <c r="Y127" i="1"/>
  <c r="W294" i="1"/>
  <c r="W263" i="1"/>
  <c r="U142" i="1"/>
  <c r="U59" i="1"/>
  <c r="Y310" i="1"/>
  <c r="V213" i="1"/>
  <c r="Y390" i="1"/>
  <c r="V293" i="1"/>
  <c r="Y387" i="1"/>
  <c r="V179" i="1"/>
  <c r="Y383" i="1"/>
  <c r="V66" i="1"/>
  <c r="T25" i="1"/>
  <c r="R219" i="1"/>
  <c r="X290" i="1"/>
  <c r="X330" i="1"/>
  <c r="X386" i="1"/>
  <c r="X75" i="1"/>
  <c r="X327" i="1"/>
  <c r="X379" i="1"/>
  <c r="W8" i="1"/>
  <c r="W48" i="1"/>
  <c r="V230" i="1"/>
  <c r="T378" i="1"/>
  <c r="V310" i="1"/>
  <c r="T179" i="1"/>
  <c r="V390" i="1"/>
  <c r="T335" i="1"/>
  <c r="Z291" i="1"/>
  <c r="Y232" i="1"/>
  <c r="AA117" i="1"/>
  <c r="Z317" i="1"/>
  <c r="Y346" i="1"/>
  <c r="Y299" i="1"/>
  <c r="T61" i="1"/>
  <c r="U259" i="1"/>
  <c r="Y391" i="1"/>
  <c r="V18" i="1"/>
  <c r="X24" i="1"/>
  <c r="V98" i="1"/>
  <c r="X168" i="1"/>
  <c r="V242" i="1"/>
  <c r="X248" i="1"/>
  <c r="V322" i="1"/>
  <c r="T281" i="1"/>
  <c r="V78" i="1"/>
  <c r="X347" i="1"/>
  <c r="X355" i="1"/>
  <c r="W40" i="1"/>
  <c r="W80" i="1"/>
  <c r="W184" i="1"/>
  <c r="AA312" i="1"/>
  <c r="AA19" i="1"/>
  <c r="AB58" i="1"/>
  <c r="Y60" i="1"/>
  <c r="Y380" i="1"/>
  <c r="AC243" i="1"/>
  <c r="Z79" i="1"/>
  <c r="AC274" i="1"/>
  <c r="Z242" i="1"/>
  <c r="Y128" i="1"/>
  <c r="Y336" i="1"/>
  <c r="V136" i="1"/>
  <c r="AA263" i="1"/>
  <c r="X384" i="1"/>
  <c r="W121" i="1"/>
  <c r="X351" i="1"/>
  <c r="T323" i="1"/>
  <c r="V202" i="1"/>
  <c r="S92" i="1"/>
  <c r="V282" i="1"/>
  <c r="S200" i="1"/>
  <c r="V35" i="1"/>
  <c r="AB27" i="1"/>
  <c r="AA220" i="1"/>
  <c r="Z157" i="1"/>
  <c r="Z389" i="1"/>
  <c r="AA380" i="1"/>
  <c r="AA53" i="1"/>
  <c r="Z30" i="1"/>
  <c r="X281" i="1"/>
  <c r="AA236" i="1"/>
  <c r="AA274" i="1"/>
  <c r="Y276" i="1"/>
  <c r="Y356" i="1"/>
  <c r="X313" i="1"/>
  <c r="X201" i="1"/>
  <c r="X89" i="1"/>
  <c r="X199" i="1"/>
  <c r="X392" i="1"/>
  <c r="V91" i="1"/>
  <c r="X271" i="1"/>
  <c r="V347" i="1"/>
  <c r="X145" i="1"/>
  <c r="U28" i="1"/>
  <c r="X225" i="1"/>
  <c r="U108" i="1"/>
  <c r="V256" i="1"/>
  <c r="U274" i="1"/>
  <c r="V336" i="1"/>
  <c r="U367" i="1"/>
  <c r="V123" i="1"/>
  <c r="T284" i="1"/>
  <c r="V109" i="1"/>
  <c r="Y311" i="1"/>
  <c r="X176" i="1"/>
  <c r="Z255" i="1"/>
  <c r="Z116" i="1"/>
  <c r="Y80" i="1"/>
  <c r="W314" i="1"/>
  <c r="W267" i="1"/>
  <c r="S323" i="1"/>
  <c r="V257" i="1"/>
  <c r="X241" i="1"/>
  <c r="U124" i="1"/>
  <c r="X321" i="1"/>
  <c r="U204" i="1"/>
  <c r="X131" i="1"/>
  <c r="U348" i="1"/>
  <c r="X38" i="1"/>
  <c r="U155" i="1"/>
  <c r="V125" i="1"/>
  <c r="T135" i="1"/>
  <c r="W249" i="1"/>
  <c r="W289" i="1"/>
  <c r="W329" i="1"/>
  <c r="W373" i="1"/>
  <c r="W34" i="1"/>
  <c r="W74" i="1"/>
  <c r="W114" i="1"/>
  <c r="W154" i="1"/>
  <c r="U165" i="1"/>
  <c r="S122" i="1"/>
  <c r="U245" i="1"/>
  <c r="S202" i="1"/>
  <c r="U325" i="1"/>
  <c r="S282" i="1"/>
  <c r="Z51" i="1"/>
  <c r="Y350" i="1"/>
  <c r="Z230" i="1"/>
  <c r="Y302" i="1"/>
  <c r="V229" i="1"/>
  <c r="V231" i="1"/>
  <c r="R267" i="1"/>
  <c r="U168" i="1"/>
  <c r="X227" i="1"/>
  <c r="U380" i="1"/>
  <c r="X70" i="1"/>
  <c r="U33" i="1"/>
  <c r="X214" i="1"/>
  <c r="U177" i="1"/>
  <c r="X294" i="1"/>
  <c r="U257" i="1"/>
  <c r="V381" i="1"/>
  <c r="T362" i="1"/>
  <c r="W66" i="1"/>
  <c r="W106" i="1"/>
  <c r="W146" i="1"/>
  <c r="W186" i="1"/>
  <c r="W290" i="1"/>
  <c r="W330" i="1"/>
  <c r="W370" i="1"/>
  <c r="W19" i="1"/>
  <c r="U330" i="1"/>
  <c r="S378" i="1"/>
  <c r="U119" i="1"/>
  <c r="S103" i="1"/>
  <c r="U74" i="1"/>
  <c r="Z190" i="1"/>
  <c r="AA227" i="1"/>
  <c r="Z11" i="1"/>
  <c r="Y101" i="1"/>
  <c r="X157" i="1"/>
  <c r="X381" i="1"/>
  <c r="V41" i="1"/>
  <c r="V201" i="1"/>
  <c r="S42" i="1"/>
  <c r="W205" i="1"/>
  <c r="AB369" i="1"/>
  <c r="Y49" i="1"/>
  <c r="AA110" i="1"/>
  <c r="AA47" i="1"/>
  <c r="AC301" i="1"/>
  <c r="AB172" i="1"/>
  <c r="Z314" i="1"/>
  <c r="AC335" i="1"/>
  <c r="AB145" i="1"/>
  <c r="X135" i="1"/>
  <c r="W67" i="1"/>
  <c r="U310" i="1"/>
  <c r="Z123" i="1"/>
  <c r="AA188" i="1"/>
  <c r="W161" i="1"/>
  <c r="W26" i="1"/>
  <c r="T352" i="1"/>
  <c r="U137" i="1"/>
  <c r="T127" i="1"/>
  <c r="U217" i="1"/>
  <c r="T101" i="1"/>
  <c r="U361" i="1"/>
  <c r="AB247" i="1"/>
  <c r="AA240" i="1"/>
  <c r="Z199" i="1"/>
  <c r="Z236" i="1"/>
  <c r="AA381" i="1"/>
  <c r="AA73" i="1"/>
  <c r="Z305" i="1"/>
  <c r="Z231" i="1"/>
  <c r="AA331" i="1"/>
  <c r="Z70" i="1"/>
  <c r="Z153" i="1"/>
  <c r="Z233" i="1"/>
  <c r="W244" i="1"/>
  <c r="W132" i="1"/>
  <c r="W20" i="1"/>
  <c r="X323" i="1"/>
  <c r="X159" i="1"/>
  <c r="U290" i="1"/>
  <c r="X343" i="1"/>
  <c r="U63" i="1"/>
  <c r="W76" i="1"/>
  <c r="U118" i="1"/>
  <c r="W156" i="1"/>
  <c r="U198" i="1"/>
  <c r="V378" i="1"/>
  <c r="S328" i="1"/>
  <c r="V75" i="1"/>
  <c r="S99" i="1"/>
  <c r="V283" i="1"/>
  <c r="U295" i="1"/>
  <c r="U20" i="1"/>
  <c r="Z302" i="1"/>
  <c r="X64" i="1"/>
  <c r="Z253" i="1"/>
  <c r="Y289" i="1"/>
  <c r="W174" i="1"/>
  <c r="W398" i="1"/>
  <c r="T309" i="1"/>
  <c r="T14" i="1"/>
  <c r="T307" i="1"/>
  <c r="W172" i="1"/>
  <c r="U214" i="1"/>
  <c r="W252" i="1"/>
  <c r="U302" i="1"/>
  <c r="W396" i="1"/>
  <c r="W115" i="1"/>
  <c r="W235" i="1"/>
  <c r="U359" i="1"/>
  <c r="U36" i="1"/>
  <c r="U395" i="1"/>
  <c r="Y317" i="1"/>
  <c r="V216" i="1"/>
  <c r="Y87" i="1"/>
  <c r="V296" i="1"/>
  <c r="Y86" i="1"/>
  <c r="V195" i="1"/>
  <c r="Y166" i="1"/>
  <c r="V69" i="1"/>
  <c r="T52" i="1"/>
  <c r="R33" i="1"/>
  <c r="T132" i="1"/>
  <c r="R113" i="1"/>
  <c r="T212" i="1"/>
  <c r="X112" i="1"/>
  <c r="AA58" i="1"/>
  <c r="Y213" i="1"/>
  <c r="Z206" i="1"/>
  <c r="Y226" i="1"/>
  <c r="Y83" i="1"/>
  <c r="S244" i="1"/>
  <c r="S377" i="1"/>
  <c r="S177" i="1"/>
  <c r="W91" i="1"/>
  <c r="W211" i="1"/>
  <c r="W29" i="1"/>
  <c r="W133" i="1"/>
  <c r="W173" i="1"/>
  <c r="W213" i="1"/>
  <c r="W253" i="1"/>
  <c r="T80" i="1"/>
  <c r="U292" i="1"/>
  <c r="T160" i="1"/>
  <c r="Y118" i="1"/>
  <c r="V21" i="1"/>
  <c r="Y198" i="1"/>
  <c r="V101" i="1"/>
  <c r="Y342" i="1"/>
  <c r="V245" i="1"/>
  <c r="Y31" i="1"/>
  <c r="V325" i="1"/>
  <c r="T308" i="1"/>
  <c r="R289" i="1"/>
  <c r="T388" i="1"/>
  <c r="R369" i="1"/>
  <c r="T235" i="1"/>
  <c r="AA341" i="1"/>
  <c r="AA190" i="1"/>
  <c r="AA295" i="1"/>
  <c r="X62" i="1"/>
  <c r="X177" i="1"/>
  <c r="X354" i="1"/>
  <c r="V61" i="1"/>
  <c r="V221" i="1"/>
  <c r="W238" i="1"/>
  <c r="Y217" i="1"/>
  <c r="Z40" i="1"/>
  <c r="Z124" i="1"/>
  <c r="AA318" i="1"/>
  <c r="Z32" i="1"/>
  <c r="AB209" i="1"/>
  <c r="AB115" i="1"/>
  <c r="Z183" i="1"/>
  <c r="AB45" i="1"/>
  <c r="Y148" i="1"/>
  <c r="AA254" i="1"/>
  <c r="W179" i="1"/>
  <c r="R132" i="1"/>
  <c r="Y251" i="1"/>
  <c r="AA313" i="1"/>
  <c r="W201" i="1"/>
  <c r="U386" i="1"/>
  <c r="T63" i="1"/>
  <c r="T24" i="1"/>
  <c r="T387" i="1"/>
  <c r="T104" i="1"/>
  <c r="S36" i="1"/>
  <c r="Z200" i="1"/>
  <c r="Z133" i="1"/>
  <c r="Z293" i="1"/>
  <c r="Y142" i="1"/>
  <c r="Y377" i="1"/>
  <c r="Z263" i="1"/>
  <c r="Z166" i="1"/>
  <c r="Y119" i="1"/>
  <c r="Z235" i="1"/>
  <c r="AA66" i="1"/>
  <c r="Y221" i="1"/>
  <c r="AA71" i="1"/>
  <c r="Y33" i="1"/>
  <c r="Y389" i="1"/>
  <c r="Y296" i="1"/>
  <c r="Y184" i="1"/>
  <c r="W357" i="1"/>
  <c r="W111" i="1"/>
  <c r="W231" i="1"/>
  <c r="W38" i="1"/>
  <c r="W142" i="1"/>
  <c r="W182" i="1"/>
  <c r="W222" i="1"/>
  <c r="W262" i="1"/>
  <c r="T53" i="1"/>
  <c r="U313" i="1"/>
  <c r="T133" i="1"/>
  <c r="X174" i="1"/>
  <c r="W318" i="1"/>
  <c r="T243" i="1"/>
  <c r="V311" i="1"/>
  <c r="AA330" i="1"/>
  <c r="W335" i="1"/>
  <c r="T254" i="1"/>
  <c r="U156" i="1"/>
  <c r="V151" i="1"/>
  <c r="U381" i="1"/>
  <c r="AA131" i="1"/>
  <c r="Y125" i="1"/>
  <c r="X239" i="1"/>
  <c r="X180" i="1"/>
  <c r="Y313" i="1"/>
  <c r="Y353" i="1"/>
  <c r="Y263" i="1"/>
  <c r="Y42" i="1"/>
  <c r="Y82" i="1"/>
  <c r="Y122" i="1"/>
  <c r="T39" i="1"/>
  <c r="T8" i="1"/>
  <c r="T251" i="1"/>
  <c r="X305" i="1"/>
  <c r="U188" i="1"/>
  <c r="X385" i="1"/>
  <c r="U268" i="1"/>
  <c r="X22" i="1"/>
  <c r="U99" i="1"/>
  <c r="X102" i="1"/>
  <c r="U65" i="1"/>
  <c r="V189" i="1"/>
  <c r="Z34" i="1"/>
  <c r="U112" i="1"/>
  <c r="W102" i="1"/>
  <c r="W326" i="1"/>
  <c r="X8" i="1"/>
  <c r="X232" i="1"/>
  <c r="T345" i="1"/>
  <c r="V74" i="1"/>
  <c r="V154" i="1"/>
  <c r="S189" i="1"/>
  <c r="W366" i="1"/>
  <c r="W15" i="1"/>
  <c r="W63" i="1"/>
  <c r="W167" i="1"/>
  <c r="W275" i="1"/>
  <c r="W311" i="1"/>
  <c r="V24" i="1"/>
  <c r="V64" i="1"/>
  <c r="T46" i="1"/>
  <c r="U254" i="1"/>
  <c r="T126" i="1"/>
  <c r="U382" i="1"/>
  <c r="T206" i="1"/>
  <c r="U199" i="1"/>
  <c r="T350" i="1"/>
  <c r="U223" i="1"/>
  <c r="V266" i="1"/>
  <c r="V163" i="1"/>
  <c r="U349" i="1"/>
  <c r="Q75" i="1"/>
  <c r="T44" i="1"/>
  <c r="Q158" i="1"/>
  <c r="T262" i="1"/>
  <c r="Q383" i="1"/>
  <c r="S17" i="1"/>
  <c r="R83" i="1"/>
  <c r="R150" i="1"/>
  <c r="U376" i="1"/>
  <c r="U45" i="1"/>
  <c r="R362" i="1"/>
  <c r="T324" i="1"/>
  <c r="T73" i="1"/>
  <c r="V97" i="1"/>
  <c r="Q340" i="1"/>
  <c r="V127" i="1"/>
  <c r="Q157" i="1"/>
  <c r="U347" i="1"/>
  <c r="Q110" i="1"/>
  <c r="T391" i="1"/>
  <c r="Q138" i="1"/>
  <c r="Q339" i="1"/>
  <c r="R378" i="1"/>
  <c r="R29" i="1"/>
  <c r="Q44" i="1"/>
  <c r="T105" i="1"/>
  <c r="T329" i="1"/>
  <c r="V353" i="1"/>
  <c r="Q131" i="1"/>
  <c r="U72" i="1"/>
  <c r="Q221" i="1"/>
  <c r="T108" i="1"/>
  <c r="Q174" i="1"/>
  <c r="T371" i="1"/>
  <c r="Q378" i="1"/>
  <c r="W276" i="1"/>
  <c r="U276" i="1"/>
  <c r="V37" i="1"/>
  <c r="V261" i="1"/>
  <c r="X74" i="1"/>
  <c r="X298" i="1"/>
  <c r="T109" i="1"/>
  <c r="T189" i="1"/>
  <c r="T269" i="1"/>
  <c r="V278" i="1"/>
  <c r="X52" i="1"/>
  <c r="X92" i="1"/>
  <c r="X132" i="1"/>
  <c r="X172" i="1"/>
  <c r="X276" i="1"/>
  <c r="X316" i="1"/>
  <c r="X356" i="1"/>
  <c r="X396" i="1"/>
  <c r="S205" i="1"/>
  <c r="V260" i="1"/>
  <c r="S285" i="1"/>
  <c r="V129" i="1"/>
  <c r="S365" i="1"/>
  <c r="V215" i="1"/>
  <c r="V220" i="1"/>
  <c r="V303" i="1"/>
  <c r="U393" i="1"/>
  <c r="Y51" i="1"/>
  <c r="W358" i="1"/>
  <c r="X264" i="1"/>
  <c r="V128" i="1"/>
  <c r="X16" i="1"/>
  <c r="W371" i="1"/>
  <c r="X49" i="1"/>
  <c r="X333" i="1"/>
  <c r="V384" i="1"/>
  <c r="S192" i="1"/>
  <c r="Z366" i="1"/>
  <c r="Y235" i="1"/>
  <c r="U364" i="1"/>
  <c r="X200" i="1"/>
  <c r="X260" i="1"/>
  <c r="X300" i="1"/>
  <c r="X67" i="1"/>
  <c r="X187" i="1"/>
  <c r="X13" i="1"/>
  <c r="X53" i="1"/>
  <c r="S333" i="1"/>
  <c r="V321" i="1"/>
  <c r="W100" i="1"/>
  <c r="W236" i="1"/>
  <c r="U278" i="1"/>
  <c r="W316" i="1"/>
  <c r="W71" i="1"/>
  <c r="W187" i="1"/>
  <c r="W21" i="1"/>
  <c r="W61" i="1"/>
  <c r="U251" i="1"/>
  <c r="U100" i="1"/>
  <c r="Z257" i="1"/>
  <c r="U256" i="1"/>
  <c r="W122" i="1"/>
  <c r="W346" i="1"/>
  <c r="X28" i="1"/>
  <c r="X252" i="1"/>
  <c r="U327" i="1"/>
  <c r="U331" i="1"/>
  <c r="U195" i="1"/>
  <c r="V22" i="1"/>
  <c r="Y27" i="1"/>
  <c r="Y107" i="1"/>
  <c r="Y231" i="1"/>
  <c r="Y339" i="1"/>
  <c r="X20" i="1"/>
  <c r="X60" i="1"/>
  <c r="X100" i="1"/>
  <c r="X140" i="1"/>
  <c r="S111" i="1"/>
  <c r="T173" i="1"/>
  <c r="S29" i="1"/>
  <c r="T253" i="1"/>
  <c r="S109" i="1"/>
  <c r="T333" i="1"/>
  <c r="S253" i="1"/>
  <c r="V227" i="1"/>
  <c r="T11" i="1"/>
  <c r="V62" i="1"/>
  <c r="S184" i="1"/>
  <c r="R295" i="1"/>
  <c r="S183" i="1"/>
  <c r="R386" i="1"/>
  <c r="S34" i="1"/>
  <c r="Q344" i="1"/>
  <c r="R60" i="1"/>
  <c r="Q162" i="1"/>
  <c r="Q389" i="1"/>
  <c r="R122" i="1"/>
  <c r="Q94" i="1"/>
  <c r="S114" i="1"/>
  <c r="T344" i="1"/>
  <c r="T120" i="1"/>
  <c r="T218" i="1"/>
  <c r="Q299" i="1"/>
  <c r="T215" i="1"/>
  <c r="Q10" i="1"/>
  <c r="S396" i="1"/>
  <c r="R322" i="1"/>
  <c r="S242" i="1"/>
  <c r="Q161" i="1"/>
  <c r="Q393" i="1"/>
  <c r="S130" i="1"/>
  <c r="Q215" i="1"/>
  <c r="S391" i="1"/>
  <c r="T125" i="1"/>
  <c r="T312" i="1"/>
  <c r="T306" i="1"/>
  <c r="Q371" i="1"/>
  <c r="T287" i="1"/>
  <c r="Q250" i="1"/>
  <c r="S239" i="1"/>
  <c r="R27" i="1"/>
  <c r="S306" i="1"/>
  <c r="AA361" i="1"/>
  <c r="W108" i="1"/>
  <c r="V104" i="1"/>
  <c r="Y258" i="1"/>
  <c r="S52" i="1"/>
  <c r="U17" i="1"/>
  <c r="U241" i="1"/>
  <c r="S87" i="1"/>
  <c r="S49" i="1"/>
  <c r="S153" i="1"/>
  <c r="U213" i="1"/>
  <c r="X98" i="1"/>
  <c r="X138" i="1"/>
  <c r="X178" i="1"/>
  <c r="X218" i="1"/>
  <c r="X322" i="1"/>
  <c r="X370" i="1"/>
  <c r="X55" i="1"/>
  <c r="X171" i="1"/>
  <c r="V38" i="1"/>
  <c r="T118" i="1"/>
  <c r="V118" i="1"/>
  <c r="T230" i="1"/>
  <c r="V198" i="1"/>
  <c r="T338" i="1"/>
  <c r="V342" i="1"/>
  <c r="T311" i="1"/>
  <c r="T21" i="1"/>
  <c r="S35" i="1"/>
  <c r="R76" i="1"/>
  <c r="Q178" i="1"/>
  <c r="R284" i="1"/>
  <c r="T213" i="1"/>
  <c r="W194" i="1"/>
  <c r="W95" i="1"/>
  <c r="V338" i="1"/>
  <c r="U269" i="1"/>
  <c r="Y246" i="1"/>
  <c r="V72" i="1"/>
  <c r="V383" i="1"/>
  <c r="W264" i="1"/>
  <c r="U61" i="1"/>
  <c r="T259" i="1"/>
  <c r="Z254" i="1"/>
  <c r="Y252" i="1"/>
  <c r="U66" i="1"/>
  <c r="X246" i="1"/>
  <c r="X306" i="1"/>
  <c r="X346" i="1"/>
  <c r="X195" i="1"/>
  <c r="X291" i="1"/>
  <c r="X391" i="1"/>
  <c r="X335" i="1"/>
  <c r="V166" i="1"/>
  <c r="T294" i="1"/>
  <c r="W302" i="1"/>
  <c r="W342" i="1"/>
  <c r="W382" i="1"/>
  <c r="W31" i="1"/>
  <c r="W391" i="1"/>
  <c r="W303" i="1"/>
  <c r="W339" i="1"/>
  <c r="W315" i="1"/>
  <c r="T195" i="1"/>
  <c r="Y323" i="1"/>
  <c r="W88" i="1"/>
  <c r="W36" i="1"/>
  <c r="W206" i="1"/>
  <c r="T117" i="1"/>
  <c r="V82" i="1"/>
  <c r="V306" i="1"/>
  <c r="T219" i="1"/>
  <c r="T146" i="1"/>
  <c r="T250" i="1"/>
  <c r="U384" i="1"/>
  <c r="X349" i="1"/>
  <c r="X389" i="1"/>
  <c r="X31" i="1"/>
  <c r="X143" i="1"/>
  <c r="X66" i="1"/>
  <c r="X106" i="1"/>
  <c r="X146" i="1"/>
  <c r="X186" i="1"/>
  <c r="V233" i="1"/>
  <c r="T204" i="1"/>
  <c r="V313" i="1"/>
  <c r="T49" i="1"/>
  <c r="V393" i="1"/>
  <c r="T369" i="1"/>
  <c r="V86" i="1"/>
  <c r="T186" i="1"/>
  <c r="S176" i="1"/>
  <c r="S106" i="1"/>
  <c r="S79" i="1"/>
  <c r="Q369" i="1"/>
  <c r="R28" i="1"/>
  <c r="Q130" i="1"/>
  <c r="R151" i="1"/>
  <c r="Q331" i="1"/>
  <c r="V175" i="1"/>
  <c r="R47" i="1"/>
  <c r="R310" i="1"/>
  <c r="S293" i="1"/>
  <c r="Q392" i="1"/>
  <c r="S191" i="1"/>
  <c r="R305" i="1"/>
  <c r="T59" i="1"/>
  <c r="S259" i="1"/>
  <c r="Q304" i="1"/>
  <c r="S210" i="1"/>
  <c r="Q125" i="1"/>
  <c r="S311" i="1"/>
  <c r="Q82" i="1"/>
  <c r="R153" i="1"/>
  <c r="Q26" i="1"/>
  <c r="Q49" i="1"/>
  <c r="S263" i="1"/>
  <c r="Q245" i="1"/>
  <c r="S321" i="1"/>
  <c r="V276" i="1"/>
  <c r="S64" i="1"/>
  <c r="S66" i="1"/>
  <c r="Q388" i="1"/>
  <c r="S274" i="1"/>
  <c r="Q193" i="1"/>
  <c r="R44" i="1"/>
  <c r="Q146" i="1"/>
  <c r="R217" i="1"/>
  <c r="Z306" i="1"/>
  <c r="W188" i="1"/>
  <c r="Y54" i="1"/>
  <c r="Y278" i="1"/>
  <c r="T244" i="1"/>
  <c r="X114" i="1"/>
  <c r="X338" i="1"/>
  <c r="V212" i="1"/>
  <c r="V81" i="1"/>
  <c r="R127" i="1"/>
  <c r="T100" i="1"/>
  <c r="W57" i="1"/>
  <c r="W97" i="1"/>
  <c r="W137" i="1"/>
  <c r="W177" i="1"/>
  <c r="W281" i="1"/>
  <c r="W321" i="1"/>
  <c r="W361" i="1"/>
  <c r="W123" i="1"/>
  <c r="U47" i="1"/>
  <c r="S373" i="1"/>
  <c r="U53" i="1"/>
  <c r="S10" i="1"/>
  <c r="U133" i="1"/>
  <c r="S90" i="1"/>
  <c r="U277" i="1"/>
  <c r="S234" i="1"/>
  <c r="U261" i="1"/>
  <c r="V14" i="1"/>
  <c r="V363" i="1"/>
  <c r="R95" i="1"/>
  <c r="U43" i="1"/>
  <c r="W27" i="1"/>
  <c r="W215" i="1"/>
  <c r="X344" i="1"/>
  <c r="V208" i="1"/>
  <c r="Y143" i="1"/>
  <c r="V112" i="1"/>
  <c r="X129" i="1"/>
  <c r="X353" i="1"/>
  <c r="S88" i="1"/>
  <c r="V73" i="1"/>
  <c r="AA270" i="1"/>
  <c r="X233" i="1"/>
  <c r="U115" i="1"/>
  <c r="X220" i="1"/>
  <c r="W265" i="1"/>
  <c r="W305" i="1"/>
  <c r="W147" i="1"/>
  <c r="W10" i="1"/>
  <c r="W50" i="1"/>
  <c r="W90" i="1"/>
  <c r="U101" i="1"/>
  <c r="S58" i="1"/>
  <c r="Y354" i="1"/>
  <c r="Y394" i="1"/>
  <c r="Y47" i="1"/>
  <c r="Y155" i="1"/>
  <c r="Y331" i="1"/>
  <c r="Y291" i="1"/>
  <c r="X36" i="1"/>
  <c r="X76" i="1"/>
  <c r="S372" i="1"/>
  <c r="Z27" i="1"/>
  <c r="W168" i="1"/>
  <c r="W243" i="1"/>
  <c r="W226" i="1"/>
  <c r="U357" i="1"/>
  <c r="X68" i="1"/>
  <c r="X292" i="1"/>
  <c r="R260" i="1"/>
  <c r="R340" i="1"/>
  <c r="R164" i="1"/>
  <c r="U299" i="1"/>
  <c r="W280" i="1"/>
  <c r="W320" i="1"/>
  <c r="W360" i="1"/>
  <c r="W369" i="1"/>
  <c r="W25" i="1"/>
  <c r="W65" i="1"/>
  <c r="W105" i="1"/>
  <c r="W145" i="1"/>
  <c r="U144" i="1"/>
  <c r="S25" i="1"/>
  <c r="U224" i="1"/>
  <c r="S133" i="1"/>
  <c r="U304" i="1"/>
  <c r="S241" i="1"/>
  <c r="U21" i="1"/>
  <c r="S179" i="1"/>
  <c r="V326" i="1"/>
  <c r="R337" i="1"/>
  <c r="V183" i="1"/>
  <c r="R147" i="1"/>
  <c r="V366" i="1"/>
  <c r="R370" i="1"/>
  <c r="U67" i="1"/>
  <c r="Q328" i="1"/>
  <c r="T227" i="1"/>
  <c r="Q150" i="1"/>
  <c r="Q58" i="1"/>
  <c r="S144" i="1"/>
  <c r="Q156" i="1"/>
  <c r="Q33" i="1"/>
  <c r="S212" i="1"/>
  <c r="R244" i="1"/>
  <c r="R396" i="1"/>
  <c r="Q191" i="1"/>
  <c r="R121" i="1"/>
  <c r="Q345" i="1"/>
  <c r="V174" i="1"/>
  <c r="R302" i="1"/>
  <c r="T97" i="1"/>
  <c r="Q149" i="1"/>
  <c r="U372" i="1"/>
  <c r="Q333" i="1"/>
  <c r="Q95" i="1"/>
  <c r="Q317" i="1"/>
  <c r="S203" i="1"/>
  <c r="R308" i="1"/>
  <c r="R247" i="1"/>
  <c r="Q259" i="1"/>
  <c r="R185" i="1"/>
  <c r="Q170" i="1"/>
  <c r="V39" i="1"/>
  <c r="R390" i="1"/>
  <c r="T353" i="1"/>
  <c r="AA210" i="1"/>
  <c r="W332" i="1"/>
  <c r="Y74" i="1"/>
  <c r="Y298" i="1"/>
  <c r="T264" i="1"/>
  <c r="X134" i="1"/>
  <c r="X362" i="1"/>
  <c r="U383" i="1"/>
  <c r="T48" i="1"/>
  <c r="U312" i="1"/>
  <c r="V176" i="1"/>
  <c r="W375" i="1"/>
  <c r="V36" i="1"/>
  <c r="V76" i="1"/>
  <c r="V116" i="1"/>
  <c r="Y349" i="1"/>
  <c r="V248" i="1"/>
  <c r="Y183" i="1"/>
  <c r="V328" i="1"/>
  <c r="U275" i="1"/>
  <c r="R324" i="1"/>
  <c r="U271" i="1"/>
  <c r="R79" i="1"/>
  <c r="T20" i="1"/>
  <c r="R315" i="1"/>
  <c r="T164" i="1"/>
  <c r="T357" i="1"/>
  <c r="U42" i="1"/>
  <c r="W283" i="1"/>
  <c r="V27" i="1"/>
  <c r="U82" i="1"/>
  <c r="T139" i="1"/>
  <c r="Y249" i="1"/>
  <c r="U12" i="1"/>
  <c r="X373" i="1"/>
  <c r="T156" i="1"/>
  <c r="V343" i="1"/>
  <c r="Z365" i="1"/>
  <c r="X197" i="1"/>
  <c r="T231" i="1"/>
  <c r="V152" i="1"/>
  <c r="Y333" i="1"/>
  <c r="V232" i="1"/>
  <c r="Y22" i="1"/>
  <c r="V376" i="1"/>
  <c r="Y102" i="1"/>
  <c r="V239" i="1"/>
  <c r="U243" i="1"/>
  <c r="R223" i="1"/>
  <c r="X285" i="1"/>
  <c r="X325" i="1"/>
  <c r="X365" i="1"/>
  <c r="X366" i="1"/>
  <c r="X263" i="1"/>
  <c r="X42" i="1"/>
  <c r="X82" i="1"/>
  <c r="X122" i="1"/>
  <c r="V169" i="1"/>
  <c r="AA287" i="1"/>
  <c r="W312" i="1"/>
  <c r="W22" i="1"/>
  <c r="W246" i="1"/>
  <c r="U377" i="1"/>
  <c r="X88" i="1"/>
  <c r="X312" i="1"/>
  <c r="T71" i="1"/>
  <c r="T299" i="1"/>
  <c r="V67" i="1"/>
  <c r="T55" i="1"/>
  <c r="W386" i="1"/>
  <c r="W35" i="1"/>
  <c r="W107" i="1"/>
  <c r="W227" i="1"/>
  <c r="W355" i="1"/>
  <c r="W363" i="1"/>
  <c r="V44" i="1"/>
  <c r="V84" i="1"/>
  <c r="U234" i="1"/>
  <c r="R68" i="1"/>
  <c r="U342" i="1"/>
  <c r="R148" i="1"/>
  <c r="U139" i="1"/>
  <c r="R228" i="1"/>
  <c r="U307" i="1"/>
  <c r="R372" i="1"/>
  <c r="V346" i="1"/>
  <c r="T342" i="1"/>
  <c r="T182" i="1"/>
  <c r="Q357" i="1"/>
  <c r="T95" i="1"/>
  <c r="S265" i="1"/>
  <c r="S360" i="1"/>
  <c r="S255" i="1"/>
  <c r="S214" i="1"/>
  <c r="Q123" i="1"/>
  <c r="Q394" i="1"/>
  <c r="Q168" i="1"/>
  <c r="S175" i="1"/>
  <c r="Q311" i="1"/>
  <c r="T393" i="1"/>
  <c r="U19" i="1"/>
  <c r="U242" i="1"/>
  <c r="Q288" i="1"/>
  <c r="T163" i="1"/>
  <c r="Q109" i="1"/>
  <c r="T394" i="1"/>
  <c r="S62" i="1"/>
  <c r="S149" i="1"/>
  <c r="Q35" i="1"/>
  <c r="V70" i="1"/>
  <c r="Q375" i="1"/>
  <c r="R364" i="1"/>
  <c r="R326" i="1"/>
  <c r="T185" i="1"/>
  <c r="U235" i="1"/>
  <c r="U355" i="1"/>
  <c r="Q372" i="1"/>
  <c r="T225" i="1"/>
  <c r="Q181" i="1"/>
  <c r="T167" i="1"/>
  <c r="S126" i="1"/>
  <c r="S233" i="1"/>
  <c r="Z347" i="1"/>
  <c r="W393" i="1"/>
  <c r="V99" i="1"/>
  <c r="V181" i="1"/>
  <c r="R225" i="1"/>
  <c r="X154" i="1"/>
  <c r="X11" i="1"/>
  <c r="S159" i="1"/>
  <c r="S45" i="1"/>
  <c r="S28" i="1"/>
  <c r="V298" i="1"/>
  <c r="X72" i="1"/>
  <c r="V146" i="1"/>
  <c r="X152" i="1"/>
  <c r="V226" i="1"/>
  <c r="X296" i="1"/>
  <c r="V370" i="1"/>
  <c r="X376" i="1"/>
  <c r="V59" i="1"/>
  <c r="T111" i="1"/>
  <c r="V367" i="1"/>
  <c r="T34" i="1"/>
  <c r="U248" i="1"/>
  <c r="T114" i="1"/>
  <c r="U141" i="1"/>
  <c r="V240" i="1"/>
  <c r="U210" i="1"/>
  <c r="S218" i="1"/>
  <c r="S347" i="1"/>
  <c r="S230" i="1"/>
  <c r="R104" i="1"/>
  <c r="U110" i="1"/>
  <c r="U202" i="1"/>
  <c r="W367" i="1"/>
  <c r="X17" i="1"/>
  <c r="V288" i="1"/>
  <c r="T121" i="1"/>
  <c r="Y321" i="1"/>
  <c r="X273" i="1"/>
  <c r="W304" i="1"/>
  <c r="V207" i="1"/>
  <c r="V93" i="1"/>
  <c r="X286" i="1"/>
  <c r="X277" i="1"/>
  <c r="T76" i="1"/>
  <c r="V274" i="1"/>
  <c r="X280" i="1"/>
  <c r="V354" i="1"/>
  <c r="X127" i="1"/>
  <c r="V187" i="1"/>
  <c r="X33" i="1"/>
  <c r="V319" i="1"/>
  <c r="T82" i="1"/>
  <c r="U13" i="1"/>
  <c r="W216" i="1"/>
  <c r="W256" i="1"/>
  <c r="W296" i="1"/>
  <c r="W336" i="1"/>
  <c r="W127" i="1"/>
  <c r="W247" i="1"/>
  <c r="W41" i="1"/>
  <c r="W81" i="1"/>
  <c r="U80" i="1"/>
  <c r="Y96" i="1"/>
  <c r="W392" i="1"/>
  <c r="W42" i="1"/>
  <c r="W266" i="1"/>
  <c r="S314" i="1"/>
  <c r="X108" i="1"/>
  <c r="X332" i="1"/>
  <c r="T318" i="1"/>
  <c r="T398" i="1"/>
  <c r="T322" i="1"/>
  <c r="V42" i="1"/>
  <c r="Y55" i="1"/>
  <c r="V341" i="1"/>
  <c r="Y287" i="1"/>
  <c r="V131" i="1"/>
  <c r="X40" i="1"/>
  <c r="V114" i="1"/>
  <c r="X120" i="1"/>
  <c r="V194" i="1"/>
  <c r="T153" i="1"/>
  <c r="V17" i="1"/>
  <c r="T233" i="1"/>
  <c r="V337" i="1"/>
  <c r="T313" i="1"/>
  <c r="V206" i="1"/>
  <c r="T255" i="1"/>
  <c r="U120" i="1"/>
  <c r="T239" i="1"/>
  <c r="S270" i="1"/>
  <c r="S167" i="1"/>
  <c r="S163" i="1"/>
  <c r="S182" i="1"/>
  <c r="R248" i="1"/>
  <c r="S307" i="1"/>
  <c r="R51" i="1"/>
  <c r="R125" i="1"/>
  <c r="Q186" i="1"/>
  <c r="T334" i="1"/>
  <c r="Q370" i="1"/>
  <c r="S271" i="1"/>
  <c r="Q16" i="1"/>
  <c r="T103" i="1"/>
  <c r="S225" i="1"/>
  <c r="S316" i="1"/>
  <c r="S30" i="1"/>
  <c r="S105" i="1"/>
  <c r="S39" i="1"/>
  <c r="S134" i="1"/>
  <c r="R235" i="1"/>
  <c r="R160" i="1"/>
  <c r="Q184" i="1"/>
  <c r="U56" i="1"/>
  <c r="R325" i="1"/>
  <c r="S295" i="1"/>
  <c r="Q356" i="1"/>
  <c r="T205" i="1"/>
  <c r="S309" i="1"/>
  <c r="S369" i="1"/>
  <c r="S94" i="1"/>
  <c r="S193" i="1"/>
  <c r="S207" i="1"/>
  <c r="S198" i="1"/>
  <c r="R37" i="1"/>
  <c r="R224" i="1"/>
  <c r="AB178" i="1"/>
  <c r="V263" i="1"/>
  <c r="Y114" i="1"/>
  <c r="Y338" i="1"/>
  <c r="S132" i="1"/>
  <c r="U97" i="1"/>
  <c r="U321" i="1"/>
  <c r="U160" i="1"/>
  <c r="U240" i="1"/>
  <c r="T175" i="1"/>
  <c r="U233" i="1"/>
  <c r="X118" i="1"/>
  <c r="U81" i="1"/>
  <c r="X198" i="1"/>
  <c r="U161" i="1"/>
  <c r="X342" i="1"/>
  <c r="U305" i="1"/>
  <c r="X111" i="1"/>
  <c r="U385" i="1"/>
  <c r="V58" i="1"/>
  <c r="T343" i="1"/>
  <c r="V138" i="1"/>
  <c r="S8" i="1"/>
  <c r="V218" i="1"/>
  <c r="S112" i="1"/>
  <c r="V362" i="1"/>
  <c r="S304" i="1"/>
  <c r="T165" i="1"/>
  <c r="R87" i="1"/>
  <c r="R141" i="1"/>
  <c r="R138" i="1"/>
  <c r="AA39" i="1"/>
  <c r="W165" i="1"/>
  <c r="T373" i="1"/>
  <c r="V255" i="1"/>
  <c r="Z219" i="1"/>
  <c r="W183" i="1"/>
  <c r="T174" i="1"/>
  <c r="X293" i="1"/>
  <c r="U236" i="1"/>
  <c r="V271" i="1"/>
  <c r="U194" i="1"/>
  <c r="Z340" i="1"/>
  <c r="U140" i="1"/>
  <c r="T248" i="1"/>
  <c r="U209" i="1"/>
  <c r="X326" i="1"/>
  <c r="U289" i="1"/>
  <c r="X255" i="1"/>
  <c r="U354" i="1"/>
  <c r="X363" i="1"/>
  <c r="U151" i="1"/>
  <c r="V186" i="1"/>
  <c r="S72" i="1"/>
  <c r="W322" i="1"/>
  <c r="W362" i="1"/>
  <c r="W11" i="1"/>
  <c r="W55" i="1"/>
  <c r="W299" i="1"/>
  <c r="W383" i="1"/>
  <c r="W295" i="1"/>
  <c r="V20" i="1"/>
  <c r="U170" i="1"/>
  <c r="Y238" i="1"/>
  <c r="V323" i="1"/>
  <c r="W62" i="1"/>
  <c r="W286" i="1"/>
  <c r="T197" i="1"/>
  <c r="V162" i="1"/>
  <c r="V386" i="1"/>
  <c r="V54" i="1"/>
  <c r="V134" i="1"/>
  <c r="T192" i="1"/>
  <c r="U75" i="1"/>
  <c r="X369" i="1"/>
  <c r="U252" i="1"/>
  <c r="X83" i="1"/>
  <c r="U332" i="1"/>
  <c r="X86" i="1"/>
  <c r="U49" i="1"/>
  <c r="X166" i="1"/>
  <c r="U129" i="1"/>
  <c r="V253" i="1"/>
  <c r="T194" i="1"/>
  <c r="V333" i="1"/>
  <c r="T298" i="1"/>
  <c r="V107" i="1"/>
  <c r="T15" i="1"/>
  <c r="V106" i="1"/>
  <c r="T351" i="1"/>
  <c r="S284" i="1"/>
  <c r="R181" i="1"/>
  <c r="R368" i="1"/>
  <c r="R389" i="1"/>
  <c r="R93" i="1"/>
  <c r="R282" i="1"/>
  <c r="R255" i="1"/>
  <c r="Q364" i="1"/>
  <c r="R191" i="1"/>
  <c r="R195" i="1"/>
  <c r="R356" i="1"/>
  <c r="R296" i="1"/>
  <c r="Q175" i="1"/>
  <c r="Q71" i="1"/>
  <c r="R385" i="1"/>
  <c r="R216" i="1"/>
  <c r="S287" i="1"/>
  <c r="R139" i="1"/>
  <c r="R128" i="1"/>
  <c r="R341" i="1"/>
  <c r="R45" i="1"/>
  <c r="R263" i="1"/>
  <c r="R194" i="1"/>
  <c r="Q203" i="1"/>
  <c r="V196" i="1"/>
  <c r="S32" i="1"/>
  <c r="Q179" i="1"/>
  <c r="Q281" i="1"/>
  <c r="V145" i="1"/>
  <c r="R280" i="1"/>
  <c r="S327" i="1"/>
  <c r="R327" i="1"/>
  <c r="R192" i="1"/>
  <c r="R11" i="1"/>
  <c r="R109" i="1"/>
  <c r="R335" i="1"/>
  <c r="R258" i="1"/>
  <c r="Z131" i="1"/>
  <c r="U52" i="1"/>
  <c r="Y134" i="1"/>
  <c r="Y358" i="1"/>
  <c r="X34" i="1"/>
  <c r="X258" i="1"/>
  <c r="V143" i="1"/>
  <c r="T169" i="1"/>
  <c r="T249" i="1"/>
  <c r="T279" i="1"/>
  <c r="W37" i="1"/>
  <c r="W77" i="1"/>
  <c r="W117" i="1"/>
  <c r="W157" i="1"/>
  <c r="W261" i="1"/>
  <c r="W301" i="1"/>
  <c r="W341" i="1"/>
  <c r="W397" i="1"/>
  <c r="T208" i="1"/>
  <c r="U123" i="1"/>
  <c r="T288" i="1"/>
  <c r="U73" i="1"/>
  <c r="T368" i="1"/>
  <c r="U153" i="1"/>
  <c r="T37" i="1"/>
  <c r="U297" i="1"/>
  <c r="U181" i="1"/>
  <c r="U298" i="1"/>
  <c r="Q380" i="1"/>
  <c r="R251" i="1"/>
  <c r="Q133" i="1"/>
  <c r="Z339" i="1"/>
  <c r="W278" i="1"/>
  <c r="U126" i="1"/>
  <c r="X97" i="1"/>
  <c r="AA218" i="1"/>
  <c r="W395" i="1"/>
  <c r="U103" i="1"/>
  <c r="W224" i="1"/>
  <c r="V364" i="1"/>
  <c r="V13" i="1"/>
  <c r="S300" i="1"/>
  <c r="Z64" i="1"/>
  <c r="X398" i="1"/>
  <c r="T177" i="1"/>
  <c r="W245" i="1"/>
  <c r="W285" i="1"/>
  <c r="W87" i="1"/>
  <c r="W207" i="1"/>
  <c r="W30" i="1"/>
  <c r="W70" i="1"/>
  <c r="T336" i="1"/>
  <c r="U121" i="1"/>
  <c r="T79" i="1"/>
  <c r="Y374" i="1"/>
  <c r="V277" i="1"/>
  <c r="Y95" i="1"/>
  <c r="V357" i="1"/>
  <c r="Y303" i="1"/>
  <c r="V50" i="1"/>
  <c r="X56" i="1"/>
  <c r="V130" i="1"/>
  <c r="T89" i="1"/>
  <c r="AA288" i="1"/>
  <c r="U32" i="1"/>
  <c r="W82" i="1"/>
  <c r="W306" i="1"/>
  <c r="Y351" i="1"/>
  <c r="X212" i="1"/>
  <c r="S141" i="1"/>
  <c r="U187" i="1"/>
  <c r="U335" i="1"/>
  <c r="T286" i="1"/>
  <c r="W164" i="1"/>
  <c r="W300" i="1"/>
  <c r="U398" i="1"/>
  <c r="W380" i="1"/>
  <c r="W259" i="1"/>
  <c r="W45" i="1"/>
  <c r="W85" i="1"/>
  <c r="W125" i="1"/>
  <c r="U319" i="1"/>
  <c r="U164" i="1"/>
  <c r="T32" i="1"/>
  <c r="U244" i="1"/>
  <c r="T112" i="1"/>
  <c r="U324" i="1"/>
  <c r="T256" i="1"/>
  <c r="U41" i="1"/>
  <c r="V246" i="1"/>
  <c r="V103" i="1"/>
  <c r="Q124" i="1"/>
  <c r="R62" i="1"/>
  <c r="Q332" i="1"/>
  <c r="R63" i="1"/>
  <c r="V225" i="1"/>
  <c r="Q384" i="1"/>
  <c r="T172" i="1"/>
  <c r="Q190" i="1"/>
  <c r="Q291" i="1"/>
  <c r="U323" i="1"/>
  <c r="T326" i="1"/>
  <c r="Q99" i="1"/>
  <c r="Q336" i="1"/>
  <c r="S356" i="1"/>
  <c r="R250" i="1"/>
  <c r="R159" i="1"/>
  <c r="R167" i="1"/>
  <c r="R162" i="1"/>
  <c r="Q284" i="1"/>
  <c r="R358" i="1"/>
  <c r="V291" i="1"/>
  <c r="Q189" i="1"/>
  <c r="Q292" i="1"/>
  <c r="T170" i="1"/>
  <c r="T183" i="1"/>
  <c r="Q244" i="1"/>
  <c r="Q313" i="1"/>
  <c r="S125" i="1"/>
  <c r="R314" i="1"/>
  <c r="R18" i="1"/>
  <c r="R343" i="1"/>
  <c r="R226" i="1"/>
  <c r="Q348" i="1"/>
  <c r="R131" i="1"/>
  <c r="U200" i="1"/>
  <c r="Q253" i="1"/>
  <c r="Z170" i="1"/>
  <c r="U132" i="1"/>
  <c r="Y154" i="1"/>
  <c r="Y378" i="1"/>
  <c r="X54" i="1"/>
  <c r="X278" i="1"/>
  <c r="V203" i="1"/>
  <c r="U180" i="1"/>
  <c r="U260" i="1"/>
  <c r="V156" i="1"/>
  <c r="W279" i="1"/>
  <c r="V16" i="1"/>
  <c r="V56" i="1"/>
  <c r="V96" i="1"/>
  <c r="Y329" i="1"/>
  <c r="Y369" i="1"/>
  <c r="Y123" i="1"/>
  <c r="Y239" i="1"/>
  <c r="T302" i="1"/>
  <c r="U203" i="1"/>
  <c r="T382" i="1"/>
  <c r="U351" i="1"/>
  <c r="T107" i="1"/>
  <c r="T40" i="1"/>
  <c r="T383" i="1"/>
  <c r="T184" i="1"/>
  <c r="U201" i="1"/>
  <c r="U338" i="1"/>
  <c r="T236" i="1"/>
  <c r="Q206" i="1"/>
  <c r="T38" i="1"/>
  <c r="R145" i="1"/>
  <c r="S73" i="1"/>
  <c r="Q152" i="1"/>
  <c r="S290" i="1"/>
  <c r="Q209" i="1"/>
  <c r="R316" i="1"/>
  <c r="Q31" i="1"/>
  <c r="Q342" i="1"/>
  <c r="Q316" i="1"/>
  <c r="Q68" i="1"/>
  <c r="R252" i="1"/>
  <c r="U125" i="1"/>
  <c r="T157" i="1"/>
  <c r="T331" i="1"/>
  <c r="Q202" i="1"/>
  <c r="S204" i="1"/>
  <c r="R38" i="1"/>
  <c r="S249" i="1"/>
  <c r="Q88" i="1"/>
  <c r="S219" i="1"/>
  <c r="Q139" i="1"/>
  <c r="Q70" i="1"/>
  <c r="R41" i="1"/>
  <c r="Q83" i="1"/>
  <c r="R281" i="1"/>
  <c r="T12" i="1"/>
  <c r="T349" i="1"/>
  <c r="S12" i="1"/>
  <c r="Q55" i="1"/>
  <c r="S288" i="1"/>
  <c r="R166" i="1"/>
  <c r="S337" i="1"/>
  <c r="Q176" i="1"/>
  <c r="S335" i="1"/>
  <c r="AA191" i="1"/>
  <c r="W128" i="1"/>
  <c r="X163" i="1"/>
  <c r="X189" i="1"/>
  <c r="V300" i="1"/>
  <c r="W53" i="1"/>
  <c r="W277" i="1"/>
  <c r="S281" i="1"/>
  <c r="S71" i="1"/>
  <c r="S26" i="1"/>
  <c r="U35" i="1"/>
  <c r="X358" i="1"/>
  <c r="X39" i="1"/>
  <c r="X147" i="1"/>
  <c r="X267" i="1"/>
  <c r="X383" i="1"/>
  <c r="W32" i="1"/>
  <c r="W72" i="1"/>
  <c r="W112" i="1"/>
  <c r="W200" i="1"/>
  <c r="U250" i="1"/>
  <c r="W44" i="1"/>
  <c r="W268" i="1"/>
  <c r="S180" i="1"/>
  <c r="S260" i="1"/>
  <c r="S340" i="1"/>
  <c r="S251" i="1"/>
  <c r="V190" i="1"/>
  <c r="T143" i="1"/>
  <c r="S120" i="1"/>
  <c r="S165" i="1"/>
  <c r="S47" i="1"/>
  <c r="Q249" i="1"/>
  <c r="Q104" i="1"/>
  <c r="U11" i="1"/>
  <c r="T17" i="1"/>
  <c r="T154" i="1"/>
  <c r="S56" i="1"/>
  <c r="S211" i="1"/>
  <c r="Q56" i="1"/>
  <c r="Q295" i="1"/>
  <c r="U206" i="1"/>
  <c r="T273" i="1"/>
  <c r="T242" i="1"/>
  <c r="S140" i="1"/>
  <c r="S50" i="1"/>
  <c r="R299" i="1"/>
  <c r="U25" i="1"/>
  <c r="Q102" i="1"/>
  <c r="T33" i="1"/>
  <c r="Q197" i="1"/>
  <c r="U262" i="1"/>
  <c r="X317" i="1"/>
  <c r="S84" i="1"/>
  <c r="R186" i="1"/>
  <c r="R392" i="1"/>
  <c r="Q86" i="1"/>
  <c r="U191" i="1"/>
  <c r="Y265" i="1"/>
  <c r="S67" i="1"/>
  <c r="W230" i="1"/>
  <c r="W75" i="1"/>
  <c r="V382" i="1"/>
  <c r="U40" i="1"/>
  <c r="U360" i="1"/>
  <c r="U143" i="1"/>
  <c r="T358" i="1"/>
  <c r="Q216" i="1"/>
  <c r="Q41" i="1"/>
  <c r="Q18" i="1"/>
  <c r="Q153" i="1"/>
  <c r="U93" i="1"/>
  <c r="V238" i="1"/>
  <c r="V318" i="1"/>
  <c r="R134" i="1"/>
  <c r="R203" i="1"/>
  <c r="Q155" i="1"/>
  <c r="Q226" i="1"/>
  <c r="U237" i="1"/>
  <c r="T60" i="1"/>
  <c r="U135" i="1"/>
  <c r="R262" i="1"/>
  <c r="R351" i="1"/>
  <c r="Q61" i="1"/>
  <c r="Q225" i="1"/>
  <c r="Q29" i="1"/>
  <c r="S123" i="1"/>
  <c r="Q350" i="1"/>
  <c r="S273" i="1"/>
  <c r="U128" i="1"/>
  <c r="S138" i="1"/>
  <c r="S313" i="1"/>
  <c r="Q386" i="1"/>
  <c r="R201" i="1"/>
  <c r="Q234" i="1"/>
  <c r="U346" i="1"/>
  <c r="Q180" i="1"/>
  <c r="Q80" i="1"/>
  <c r="R12" i="1"/>
  <c r="S46" i="1"/>
  <c r="S15" i="1"/>
  <c r="T220" i="1"/>
  <c r="S275" i="1"/>
  <c r="S258" i="1"/>
  <c r="Q177" i="1"/>
  <c r="S127" i="1"/>
  <c r="Q385" i="1"/>
  <c r="R236" i="1"/>
  <c r="Q338" i="1"/>
  <c r="V177" i="1"/>
  <c r="R78" i="1"/>
  <c r="R239" i="1"/>
  <c r="S31" i="1"/>
  <c r="S302" i="1"/>
  <c r="R288" i="1"/>
  <c r="T122" i="1"/>
  <c r="S261" i="1"/>
  <c r="S322" i="1"/>
  <c r="Q241" i="1"/>
  <c r="S395" i="1"/>
  <c r="Q235" i="1"/>
  <c r="R300" i="1"/>
  <c r="Q15" i="1"/>
  <c r="V167" i="1"/>
  <c r="Z194" i="1"/>
  <c r="W208" i="1"/>
  <c r="X223" i="1"/>
  <c r="X209" i="1"/>
  <c r="V320" i="1"/>
  <c r="W73" i="1"/>
  <c r="W297" i="1"/>
  <c r="V334" i="1"/>
  <c r="V267" i="1"/>
  <c r="R193" i="1"/>
  <c r="T356" i="1"/>
  <c r="W313" i="1"/>
  <c r="W353" i="1"/>
  <c r="W99" i="1"/>
  <c r="W219" i="1"/>
  <c r="W98" i="1"/>
  <c r="W138" i="1"/>
  <c r="W178" i="1"/>
  <c r="AA50" i="1"/>
  <c r="V31" i="1"/>
  <c r="R84" i="1"/>
  <c r="W64" i="1"/>
  <c r="W288" i="1"/>
  <c r="V395" i="1"/>
  <c r="V387" i="1"/>
  <c r="U48" i="1"/>
  <c r="U192" i="1"/>
  <c r="V204" i="1"/>
  <c r="R105" i="1"/>
  <c r="V244" i="1"/>
  <c r="U280" i="1"/>
  <c r="T162" i="1"/>
  <c r="Q122" i="1"/>
  <c r="R183" i="1"/>
  <c r="T277" i="1"/>
  <c r="R140" i="1"/>
  <c r="R348" i="1"/>
  <c r="R265" i="1"/>
  <c r="U178" i="1"/>
  <c r="V10" i="1"/>
  <c r="R215" i="1"/>
  <c r="T78" i="1"/>
  <c r="R204" i="1"/>
  <c r="R103" i="1"/>
  <c r="V308" i="1"/>
  <c r="U279" i="1"/>
  <c r="Q310" i="1"/>
  <c r="U149" i="1"/>
  <c r="Q69" i="1"/>
  <c r="R178" i="1"/>
  <c r="R354" i="1"/>
  <c r="W387" i="1"/>
  <c r="U220" i="1"/>
  <c r="T276" i="1"/>
  <c r="R332" i="1"/>
  <c r="R96" i="1"/>
  <c r="S33" i="1"/>
  <c r="X339" i="1"/>
  <c r="Y365" i="1"/>
  <c r="T137" i="1"/>
  <c r="W250" i="1"/>
  <c r="W218" i="1"/>
  <c r="S186" i="1"/>
  <c r="S266" i="1"/>
  <c r="S346" i="1"/>
  <c r="S195" i="1"/>
  <c r="U205" i="1"/>
  <c r="Q200" i="1"/>
  <c r="Q25" i="1"/>
  <c r="S247" i="1"/>
  <c r="Q358" i="1"/>
  <c r="R304" i="1"/>
  <c r="R342" i="1"/>
  <c r="R171" i="1"/>
  <c r="R110" i="1"/>
  <c r="R155" i="1"/>
  <c r="Q107" i="1"/>
  <c r="Q214" i="1"/>
  <c r="R366" i="1"/>
  <c r="Q112" i="1"/>
  <c r="V148" i="1"/>
  <c r="R238" i="1"/>
  <c r="R363" i="1"/>
  <c r="Q45" i="1"/>
  <c r="Q282" i="1"/>
  <c r="U281" i="1"/>
  <c r="U301" i="1"/>
  <c r="Q136" i="1"/>
  <c r="T289" i="1"/>
  <c r="S117" i="1"/>
  <c r="S208" i="1"/>
  <c r="Q199" i="1"/>
  <c r="Q19" i="1"/>
  <c r="S166" i="1"/>
  <c r="V315" i="1"/>
  <c r="Q382" i="1"/>
  <c r="V9" i="1"/>
  <c r="R81" i="1"/>
  <c r="R169" i="1"/>
  <c r="Q106" i="1"/>
  <c r="V49" i="1"/>
  <c r="R14" i="1"/>
  <c r="U109" i="1"/>
  <c r="Q72" i="1"/>
  <c r="T246" i="1"/>
  <c r="Q103" i="1"/>
  <c r="T381" i="1"/>
  <c r="Q398" i="1"/>
  <c r="U55" i="1"/>
  <c r="Q283" i="1"/>
  <c r="V265" i="1"/>
  <c r="R209" i="1"/>
  <c r="R233" i="1"/>
  <c r="Q330" i="1"/>
  <c r="V305" i="1"/>
  <c r="R142" i="1"/>
  <c r="U365" i="1"/>
  <c r="Q160" i="1"/>
  <c r="T330" i="1"/>
  <c r="AA290" i="1"/>
  <c r="W352" i="1"/>
  <c r="X283" i="1"/>
  <c r="X229" i="1"/>
  <c r="U232" i="1"/>
  <c r="W93" i="1"/>
  <c r="W317" i="1"/>
  <c r="T224" i="1"/>
  <c r="T304" i="1"/>
  <c r="U159" i="1"/>
  <c r="V171" i="1"/>
  <c r="Y393" i="1"/>
  <c r="V280" i="1"/>
  <c r="Y279" i="1"/>
  <c r="V360" i="1"/>
  <c r="Y150" i="1"/>
  <c r="V53" i="1"/>
  <c r="Y230" i="1"/>
  <c r="Z326" i="1"/>
  <c r="W271" i="1"/>
  <c r="U374" i="1"/>
  <c r="U86" i="1"/>
  <c r="U334" i="1"/>
  <c r="T372" i="1"/>
  <c r="T187" i="1"/>
  <c r="T57" i="1"/>
  <c r="T201" i="1"/>
  <c r="V223" i="1"/>
  <c r="S85" i="1"/>
  <c r="S361" i="1"/>
  <c r="S326" i="1"/>
  <c r="R352" i="1"/>
  <c r="V398" i="1"/>
  <c r="T347" i="1"/>
  <c r="U30" i="1"/>
  <c r="T291" i="1"/>
  <c r="S252" i="1"/>
  <c r="S297" i="1"/>
  <c r="S283" i="1"/>
  <c r="T166" i="1"/>
  <c r="S129" i="1"/>
  <c r="U286" i="1"/>
  <c r="S60" i="1"/>
  <c r="S336" i="1"/>
  <c r="S51" i="1"/>
  <c r="S371" i="1"/>
  <c r="Q36" i="1"/>
  <c r="S362" i="1"/>
  <c r="R291" i="1"/>
  <c r="Q91" i="1"/>
  <c r="Q262" i="1"/>
  <c r="V264" i="1"/>
  <c r="V133" i="1"/>
  <c r="S44" i="1"/>
  <c r="Q87" i="1"/>
  <c r="Q81" i="1"/>
  <c r="U84" i="1"/>
  <c r="X307" i="1"/>
  <c r="U247" i="1"/>
  <c r="W110" i="1"/>
  <c r="W334" i="1"/>
  <c r="U44" i="1"/>
  <c r="U18" i="1"/>
  <c r="U219" i="1"/>
  <c r="S168" i="1"/>
  <c r="S110" i="1"/>
  <c r="S213" i="1"/>
  <c r="R136" i="1"/>
  <c r="S139" i="1"/>
  <c r="R334" i="1"/>
  <c r="Q248" i="1"/>
  <c r="Q142" i="1"/>
  <c r="R137" i="1"/>
  <c r="Q96" i="1"/>
  <c r="V29" i="1"/>
  <c r="T389" i="1"/>
  <c r="T161" i="1"/>
  <c r="Q165" i="1"/>
  <c r="T202" i="1"/>
  <c r="Q373" i="1"/>
  <c r="S104" i="1"/>
  <c r="S318" i="1"/>
  <c r="S22" i="1"/>
  <c r="Q185" i="1"/>
  <c r="T207" i="1"/>
  <c r="Q116" i="1"/>
  <c r="U24" i="1"/>
  <c r="Q277" i="1"/>
  <c r="V285" i="1"/>
  <c r="T58" i="1"/>
  <c r="T87" i="1"/>
  <c r="Q229" i="1"/>
  <c r="T290" i="1"/>
  <c r="S97" i="1"/>
  <c r="S188" i="1"/>
  <c r="S382" i="1"/>
  <c r="S86" i="1"/>
  <c r="Z156" i="1"/>
  <c r="W103" i="1"/>
  <c r="V359" i="1"/>
  <c r="U92" i="1"/>
  <c r="U363" i="1"/>
  <c r="W113" i="1"/>
  <c r="W337" i="1"/>
  <c r="S221" i="1"/>
  <c r="S301" i="1"/>
  <c r="S368" i="1"/>
  <c r="V251" i="1"/>
  <c r="X328" i="1"/>
  <c r="V11" i="1"/>
  <c r="X79" i="1"/>
  <c r="V139" i="1"/>
  <c r="X81" i="1"/>
  <c r="V371" i="1"/>
  <c r="X161" i="1"/>
  <c r="U150" i="1"/>
  <c r="W343" i="1"/>
  <c r="S299" i="1"/>
  <c r="W104" i="1"/>
  <c r="W328" i="1"/>
  <c r="V287" i="1"/>
  <c r="V375" i="1"/>
  <c r="U68" i="1"/>
  <c r="U212" i="1"/>
  <c r="V348" i="1"/>
  <c r="R146" i="1"/>
  <c r="R59" i="1"/>
  <c r="Q40" i="1"/>
  <c r="Q381" i="1"/>
  <c r="T130" i="1"/>
  <c r="Q145" i="1"/>
  <c r="T147" i="1"/>
  <c r="R205" i="1"/>
  <c r="R31" i="1"/>
  <c r="R306" i="1"/>
  <c r="Q320" i="1"/>
  <c r="V87" i="1"/>
  <c r="R46" i="1"/>
  <c r="T222" i="1"/>
  <c r="R269" i="1"/>
  <c r="R207" i="1"/>
  <c r="R243" i="1"/>
  <c r="Q67" i="1"/>
  <c r="Q390" i="1"/>
  <c r="S115" i="1"/>
  <c r="S118" i="1"/>
  <c r="R72" i="1"/>
  <c r="Q148" i="1"/>
  <c r="T268" i="1"/>
  <c r="V294" i="1"/>
  <c r="S228" i="1"/>
  <c r="R398" i="1"/>
  <c r="Q208" i="1"/>
  <c r="R245" i="1"/>
  <c r="W140" i="1"/>
  <c r="T90" i="1"/>
  <c r="W130" i="1"/>
  <c r="W354" i="1"/>
  <c r="T223" i="1"/>
  <c r="T69" i="1"/>
  <c r="T149" i="1"/>
  <c r="T293" i="1"/>
  <c r="T68" i="1"/>
  <c r="V292" i="1"/>
  <c r="V222" i="1"/>
  <c r="U226" i="1"/>
  <c r="T83" i="1"/>
  <c r="Q11" i="1"/>
  <c r="S355" i="1"/>
  <c r="V199" i="1"/>
  <c r="Q188" i="1"/>
  <c r="Q396" i="1"/>
  <c r="V30" i="1"/>
  <c r="T115" i="1"/>
  <c r="Q325" i="1"/>
  <c r="S374" i="1"/>
  <c r="U96" i="1"/>
  <c r="Q252" i="1"/>
  <c r="Q243" i="1"/>
  <c r="V286" i="1"/>
  <c r="T209" i="1"/>
  <c r="Q159" i="1"/>
  <c r="T131" i="1"/>
  <c r="Q305" i="1"/>
  <c r="S155" i="1"/>
  <c r="Q266" i="1"/>
  <c r="U76" i="1"/>
  <c r="R177" i="1"/>
  <c r="T134" i="1"/>
  <c r="S178" i="1"/>
  <c r="S136" i="1"/>
  <c r="S55" i="1"/>
  <c r="R21" i="1"/>
  <c r="R208" i="1"/>
  <c r="R170" i="1"/>
  <c r="R381" i="1"/>
  <c r="Q134" i="1"/>
  <c r="U163" i="1"/>
  <c r="R350" i="1"/>
  <c r="R144" i="1"/>
  <c r="Q247" i="1"/>
  <c r="U378" i="1"/>
  <c r="S78" i="1"/>
  <c r="S169" i="1"/>
  <c r="S286" i="1"/>
  <c r="S223" i="1"/>
  <c r="R56" i="1"/>
  <c r="S390" i="1"/>
  <c r="R229" i="1"/>
  <c r="R115" i="1"/>
  <c r="Q73" i="1"/>
  <c r="S397" i="1"/>
  <c r="R330" i="1"/>
  <c r="R173" i="1"/>
  <c r="Q391" i="1"/>
  <c r="T332" i="1"/>
  <c r="S142" i="1"/>
  <c r="S257" i="1"/>
  <c r="S350" i="1"/>
  <c r="S54" i="1"/>
  <c r="R120" i="1"/>
  <c r="S91" i="1"/>
  <c r="R293" i="1"/>
  <c r="R303" i="1"/>
  <c r="AA343" i="1"/>
  <c r="S256" i="1"/>
  <c r="X45" i="1"/>
  <c r="X269" i="1"/>
  <c r="W163" i="1"/>
  <c r="W197" i="1"/>
  <c r="T144" i="1"/>
  <c r="U111" i="1"/>
  <c r="U69" i="1"/>
  <c r="T229" i="1"/>
  <c r="U83" i="1"/>
  <c r="X394" i="1"/>
  <c r="U337" i="1"/>
  <c r="X207" i="1"/>
  <c r="U322" i="1"/>
  <c r="W12" i="1"/>
  <c r="U54" i="1"/>
  <c r="W92" i="1"/>
  <c r="U267" i="1"/>
  <c r="Y185" i="1"/>
  <c r="T30" i="1"/>
  <c r="W124" i="1"/>
  <c r="W348" i="1"/>
  <c r="T392" i="1"/>
  <c r="T247" i="1"/>
  <c r="T77" i="1"/>
  <c r="T221" i="1"/>
  <c r="T93" i="1"/>
  <c r="Q397" i="1"/>
  <c r="R313" i="1"/>
  <c r="R387" i="1"/>
  <c r="Q353" i="1"/>
  <c r="R344" i="1"/>
  <c r="S76" i="1"/>
  <c r="U174" i="1"/>
  <c r="Q270" i="1"/>
  <c r="Q135" i="1"/>
  <c r="Q395" i="1"/>
  <c r="Q280" i="1"/>
  <c r="S96" i="1"/>
  <c r="S43" i="1"/>
  <c r="U263" i="1"/>
  <c r="Q334" i="1"/>
  <c r="Q287" i="1"/>
  <c r="R377" i="1"/>
  <c r="Q368" i="1"/>
  <c r="Q144" i="1"/>
  <c r="T267" i="1"/>
  <c r="Q207" i="1"/>
  <c r="T370" i="1"/>
  <c r="R214" i="1"/>
  <c r="T113" i="1"/>
  <c r="V314" i="1"/>
  <c r="T91" i="1"/>
  <c r="R98" i="1"/>
  <c r="S206" i="1"/>
  <c r="T266" i="1"/>
  <c r="W220" i="1"/>
  <c r="V269" i="1"/>
  <c r="W150" i="1"/>
  <c r="W374" i="1"/>
  <c r="V172" i="1"/>
  <c r="V252" i="1"/>
  <c r="V332" i="1"/>
  <c r="V25" i="1"/>
  <c r="R49" i="1"/>
  <c r="S389" i="1"/>
  <c r="S146" i="1"/>
  <c r="S363" i="1"/>
  <c r="R89" i="1"/>
  <c r="Q263" i="1"/>
  <c r="Q66" i="1"/>
  <c r="S108" i="1"/>
  <c r="S268" i="1"/>
  <c r="S57" i="1"/>
  <c r="S98" i="1"/>
  <c r="R124" i="1"/>
  <c r="Q319" i="1"/>
  <c r="Q322" i="1"/>
  <c r="S147" i="1"/>
  <c r="S352" i="1"/>
  <c r="S145" i="1"/>
  <c r="S162" i="1"/>
  <c r="R188" i="1"/>
  <c r="Q272" i="1"/>
  <c r="S131" i="1"/>
  <c r="S23" i="1"/>
  <c r="S272" i="1"/>
  <c r="X395" i="1"/>
  <c r="S37" i="1"/>
  <c r="R349" i="1"/>
  <c r="R347" i="1"/>
  <c r="R242" i="1"/>
  <c r="V228" i="1"/>
  <c r="Q232" i="1"/>
  <c r="R107" i="1"/>
  <c r="T384" i="1"/>
  <c r="R74" i="1"/>
  <c r="Q238" i="1"/>
  <c r="R179" i="1"/>
  <c r="T65" i="1"/>
  <c r="R283" i="1"/>
  <c r="R176" i="1"/>
  <c r="R197" i="1"/>
  <c r="R384" i="1"/>
  <c r="R90" i="1"/>
  <c r="R301" i="1"/>
  <c r="Q172" i="1"/>
  <c r="R158" i="1"/>
  <c r="Q42" i="1"/>
  <c r="T86" i="1"/>
  <c r="S82" i="1"/>
  <c r="Q260" i="1"/>
  <c r="Q113" i="1"/>
  <c r="T234" i="1"/>
  <c r="R53" i="1"/>
  <c r="R240" i="1"/>
  <c r="R261" i="1"/>
  <c r="R211" i="1"/>
  <c r="R154" i="1"/>
  <c r="R365" i="1"/>
  <c r="Q236" i="1"/>
  <c r="R286" i="1"/>
  <c r="AA137" i="1"/>
  <c r="S364" i="1"/>
  <c r="X65" i="1"/>
  <c r="X289" i="1"/>
  <c r="W223" i="1"/>
  <c r="W217" i="1"/>
  <c r="U336" i="1"/>
  <c r="T159" i="1"/>
  <c r="T50" i="1"/>
  <c r="S164" i="1"/>
  <c r="W293" i="1"/>
  <c r="W333" i="1"/>
  <c r="W381" i="1"/>
  <c r="W159" i="1"/>
  <c r="W78" i="1"/>
  <c r="W118" i="1"/>
  <c r="W158" i="1"/>
  <c r="W198" i="1"/>
  <c r="X287" i="1"/>
  <c r="Y345" i="1"/>
  <c r="U218" i="1"/>
  <c r="W144" i="1"/>
  <c r="W368" i="1"/>
  <c r="S172" i="1"/>
  <c r="S280" i="1"/>
  <c r="S384" i="1"/>
  <c r="S89" i="1"/>
  <c r="R17" i="1"/>
  <c r="Q297" i="1"/>
  <c r="Q379" i="1"/>
  <c r="R367" i="1"/>
  <c r="Q341" i="1"/>
  <c r="T124" i="1"/>
  <c r="R297" i="1"/>
  <c r="S303" i="1"/>
  <c r="Q242" i="1"/>
  <c r="Q63" i="1"/>
  <c r="Q167" i="1"/>
  <c r="Q264" i="1"/>
  <c r="R19" i="1"/>
  <c r="R382" i="1"/>
  <c r="S343" i="1"/>
  <c r="Q306" i="1"/>
  <c r="Q239" i="1"/>
  <c r="R329" i="1"/>
  <c r="Q335" i="1"/>
  <c r="Q111" i="1"/>
  <c r="V302" i="1"/>
  <c r="Q323" i="1"/>
  <c r="U173" i="1"/>
  <c r="R182" i="1"/>
  <c r="U148" i="1"/>
  <c r="R97" i="1"/>
  <c r="S236" i="1"/>
  <c r="S366" i="1"/>
  <c r="Q351" i="1"/>
  <c r="Z82" i="1"/>
  <c r="V51" i="1"/>
  <c r="T214" i="1"/>
  <c r="W170" i="1"/>
  <c r="W394" i="1"/>
  <c r="U229" i="1"/>
  <c r="U309" i="1"/>
  <c r="T339" i="1"/>
  <c r="Q192" i="1"/>
  <c r="U136" i="1"/>
  <c r="Q237" i="1"/>
  <c r="T102" i="1"/>
  <c r="Q59" i="1"/>
  <c r="Q246" i="1"/>
  <c r="U253" i="1"/>
  <c r="S229" i="1"/>
  <c r="Q129" i="1"/>
  <c r="V380" i="1"/>
  <c r="V153" i="1"/>
  <c r="R311" i="1"/>
  <c r="R210" i="1"/>
  <c r="Q140" i="1"/>
  <c r="R94" i="1"/>
  <c r="Q85" i="1"/>
  <c r="Q128" i="1"/>
  <c r="U34" i="1"/>
  <c r="Q223" i="1"/>
  <c r="Q217" i="1"/>
  <c r="S83" i="1"/>
  <c r="S75" i="1"/>
  <c r="S190" i="1"/>
  <c r="V185" i="1"/>
  <c r="V95" i="1"/>
  <c r="R339" i="1"/>
  <c r="R274" i="1"/>
  <c r="Q204" i="1"/>
  <c r="R222" i="1"/>
  <c r="V164" i="1"/>
  <c r="Q212" i="1"/>
  <c r="U294" i="1"/>
  <c r="Q62" i="1"/>
  <c r="Z373" i="1"/>
  <c r="S215" i="1"/>
  <c r="X85" i="1"/>
  <c r="X309" i="1"/>
  <c r="W13" i="1"/>
  <c r="W237" i="1"/>
  <c r="U356" i="1"/>
  <c r="U9" i="1"/>
  <c r="U89" i="1"/>
  <c r="V111" i="1"/>
  <c r="Y361" i="1"/>
  <c r="Y99" i="1"/>
  <c r="Y215" i="1"/>
  <c r="Y26" i="1"/>
  <c r="Y130" i="1"/>
  <c r="Y170" i="1"/>
  <c r="Y210" i="1"/>
  <c r="Y250" i="1"/>
  <c r="X303" i="1"/>
  <c r="T238" i="1"/>
  <c r="U238" i="1"/>
  <c r="U166" i="1"/>
  <c r="V389" i="1"/>
  <c r="R353" i="1"/>
  <c r="R75" i="1"/>
  <c r="R319" i="1"/>
  <c r="V209" i="1"/>
  <c r="S14" i="1"/>
  <c r="S222" i="1"/>
  <c r="S359" i="1"/>
  <c r="R165" i="1"/>
  <c r="Q183" i="1"/>
  <c r="Q17" i="1"/>
  <c r="Q367" i="1"/>
  <c r="S220" i="1"/>
  <c r="S161" i="1"/>
  <c r="S174" i="1"/>
  <c r="R200" i="1"/>
  <c r="R55" i="1"/>
  <c r="R40" i="1"/>
  <c r="Q218" i="1"/>
  <c r="S392" i="1"/>
  <c r="S245" i="1"/>
  <c r="S238" i="1"/>
  <c r="R264" i="1"/>
  <c r="Q352" i="1"/>
  <c r="U311" i="1"/>
  <c r="R333" i="1"/>
  <c r="R187" i="1"/>
  <c r="R317" i="1"/>
  <c r="U39" i="1"/>
  <c r="R143" i="1"/>
  <c r="Q27" i="1"/>
  <c r="T367" i="1"/>
  <c r="Q314" i="1"/>
  <c r="S357" i="1"/>
  <c r="Q196" i="1"/>
  <c r="R379" i="1"/>
  <c r="S48" i="1"/>
  <c r="S277" i="1"/>
  <c r="Q101" i="1"/>
  <c r="V71" i="1"/>
  <c r="V173" i="1"/>
  <c r="U8" i="1"/>
  <c r="Q205" i="1"/>
  <c r="U314" i="1"/>
  <c r="Q127" i="1"/>
  <c r="T75" i="1"/>
  <c r="Q366" i="1"/>
  <c r="S248" i="1"/>
  <c r="R102" i="1"/>
  <c r="Q362" i="1"/>
  <c r="Q117" i="1"/>
  <c r="R290" i="1"/>
  <c r="V94" i="1"/>
  <c r="V205" i="1"/>
  <c r="V155" i="1"/>
  <c r="U264" i="1"/>
  <c r="Q269" i="1"/>
  <c r="U162" i="1"/>
  <c r="Q30" i="1"/>
  <c r="T70" i="1"/>
  <c r="Q43" i="1"/>
  <c r="S332" i="1"/>
  <c r="R230" i="1"/>
  <c r="Z145" i="1"/>
  <c r="T285" i="1"/>
  <c r="V307" i="1"/>
  <c r="U172" i="1"/>
  <c r="W33" i="1"/>
  <c r="W257" i="1"/>
  <c r="T365" i="1"/>
  <c r="V324" i="1"/>
  <c r="V193" i="1"/>
  <c r="V391" i="1"/>
  <c r="X308" i="1"/>
  <c r="X348" i="1"/>
  <c r="X388" i="1"/>
  <c r="X139" i="1"/>
  <c r="X61" i="1"/>
  <c r="X101" i="1"/>
  <c r="X141" i="1"/>
  <c r="X181" i="1"/>
  <c r="W120" i="1"/>
  <c r="S379" i="1"/>
  <c r="W24" i="1"/>
  <c r="W248" i="1"/>
  <c r="U127" i="1"/>
  <c r="U167" i="1"/>
  <c r="U379" i="1"/>
  <c r="U339" i="1"/>
  <c r="V124" i="1"/>
  <c r="R119" i="1"/>
  <c r="Q76" i="1"/>
  <c r="Q21" i="1"/>
  <c r="U285" i="1"/>
  <c r="Q93" i="1"/>
  <c r="U328" i="1"/>
  <c r="Q154" i="1"/>
  <c r="R279" i="1"/>
  <c r="R202" i="1"/>
  <c r="Q28" i="1"/>
  <c r="V33" i="1"/>
  <c r="R359" i="1"/>
  <c r="V110" i="1"/>
  <c r="R383" i="1"/>
  <c r="R58" i="1"/>
  <c r="R266" i="1"/>
  <c r="Q92" i="1"/>
  <c r="V289" i="1"/>
  <c r="Q198" i="1"/>
  <c r="R276" i="1"/>
  <c r="Q132" i="1"/>
  <c r="S224" i="1"/>
  <c r="Q219" i="1"/>
  <c r="U38" i="1"/>
  <c r="X193" i="1"/>
  <c r="T216" i="1"/>
  <c r="S100" i="1"/>
  <c r="R198" i="1"/>
  <c r="R70" i="1"/>
  <c r="U230" i="1"/>
  <c r="V12" i="1"/>
  <c r="R123" i="1"/>
  <c r="W210" i="1"/>
  <c r="W43" i="1"/>
  <c r="U249" i="1"/>
  <c r="U329" i="1"/>
  <c r="U306" i="1"/>
  <c r="U46" i="1"/>
  <c r="T292" i="1"/>
  <c r="Q256" i="1"/>
  <c r="Q77" i="1"/>
  <c r="Q46" i="1"/>
  <c r="Q329" i="1"/>
  <c r="S345" i="1"/>
  <c r="S63" i="1"/>
  <c r="U64" i="1"/>
  <c r="R190" i="1"/>
  <c r="R323" i="1"/>
  <c r="Q13" i="1"/>
  <c r="Q254" i="1"/>
  <c r="R88" i="1"/>
  <c r="R328" i="1"/>
  <c r="U320" i="1"/>
  <c r="R318" i="1"/>
  <c r="Q20" i="1"/>
  <c r="Q97" i="1"/>
  <c r="Q318" i="1"/>
  <c r="Q347" i="1"/>
  <c r="R117" i="1"/>
  <c r="R256" i="1"/>
  <c r="R357" i="1"/>
  <c r="X133" i="1"/>
  <c r="W190" i="1"/>
  <c r="U26" i="1"/>
  <c r="R360" i="1"/>
  <c r="R130" i="1"/>
  <c r="V335" i="1"/>
  <c r="R312" i="1"/>
  <c r="T36" i="1"/>
  <c r="V46" i="1"/>
  <c r="R42" i="1"/>
  <c r="V234" i="1"/>
  <c r="Q296" i="1"/>
  <c r="X173" i="1"/>
  <c r="V115" i="1"/>
  <c r="S143" i="1"/>
  <c r="Q119" i="1"/>
  <c r="U98" i="1"/>
  <c r="S135" i="1"/>
  <c r="R52" i="1"/>
  <c r="U196" i="1"/>
  <c r="T295" i="1"/>
  <c r="S41" i="1"/>
  <c r="T22" i="1"/>
  <c r="T364" i="1"/>
  <c r="U79" i="1"/>
  <c r="V32" i="1"/>
  <c r="T321" i="1"/>
  <c r="Y262" i="1"/>
  <c r="Y195" i="1"/>
  <c r="U131" i="1"/>
  <c r="U78" i="1"/>
  <c r="U158" i="1"/>
  <c r="U318" i="1"/>
  <c r="V368" i="1"/>
  <c r="Q141" i="1"/>
  <c r="Q349" i="1"/>
  <c r="Q302" i="1"/>
  <c r="R99" i="1"/>
  <c r="R175" i="1"/>
  <c r="R101" i="1"/>
  <c r="U154" i="1"/>
  <c r="R371" i="1"/>
  <c r="Q276" i="1"/>
  <c r="Q301" i="1"/>
  <c r="Q227" i="1"/>
  <c r="R373" i="1"/>
  <c r="R106" i="1"/>
  <c r="U183" i="1"/>
  <c r="Q84" i="1"/>
  <c r="Q360" i="1"/>
  <c r="Q365" i="1"/>
  <c r="Q307" i="1"/>
  <c r="Q343" i="1"/>
  <c r="Q60" i="1"/>
  <c r="R285" i="1"/>
  <c r="Q300" i="1"/>
  <c r="T274" i="1"/>
  <c r="V299" i="1"/>
  <c r="V374" i="1"/>
  <c r="T319" i="1"/>
  <c r="S312" i="1"/>
  <c r="U114" i="1"/>
  <c r="R135" i="1"/>
  <c r="Q143" i="1"/>
  <c r="S329" i="1"/>
  <c r="R309" i="1"/>
  <c r="R8" i="1"/>
  <c r="R246" i="1"/>
  <c r="S338" i="1"/>
  <c r="Q228" i="1"/>
  <c r="U27" i="1"/>
  <c r="X213" i="1"/>
  <c r="T56" i="1"/>
  <c r="R61" i="1"/>
  <c r="R92" i="1"/>
  <c r="Q285" i="1"/>
  <c r="S185" i="1"/>
  <c r="R374" i="1"/>
  <c r="T359" i="1"/>
  <c r="T43" i="1"/>
  <c r="T327" i="1"/>
  <c r="U138" i="1"/>
  <c r="S119" i="1"/>
  <c r="T10" i="1"/>
  <c r="U87" i="1"/>
  <c r="S376" i="1"/>
  <c r="S21" i="1"/>
  <c r="Q265" i="1"/>
  <c r="T196" i="1"/>
  <c r="W23" i="1"/>
  <c r="V45" i="1"/>
  <c r="T188" i="1"/>
  <c r="Q51" i="1"/>
  <c r="S216" i="1"/>
  <c r="U291" i="1"/>
  <c r="V119" i="1"/>
  <c r="S102" i="1"/>
  <c r="S40" i="1"/>
  <c r="R273" i="1"/>
  <c r="Q115" i="1"/>
  <c r="X357" i="1"/>
  <c r="R257" i="1"/>
  <c r="R57" i="1"/>
  <c r="V214" i="1"/>
  <c r="R163" i="1"/>
  <c r="Q359" i="1"/>
  <c r="R77" i="1"/>
  <c r="U340" i="1"/>
  <c r="R221" i="1"/>
  <c r="R114" i="1"/>
  <c r="T155" i="1"/>
  <c r="R43" i="1"/>
  <c r="T64" i="1"/>
  <c r="Y305" i="1"/>
  <c r="V217" i="1"/>
  <c r="Y282" i="1"/>
  <c r="Y255" i="1"/>
  <c r="U317" i="1"/>
  <c r="U130" i="1"/>
  <c r="U343" i="1"/>
  <c r="T396" i="1"/>
  <c r="S385" i="1"/>
  <c r="Q105" i="1"/>
  <c r="Q321" i="1"/>
  <c r="Q274" i="1"/>
  <c r="R393" i="1"/>
  <c r="T390" i="1"/>
  <c r="T42" i="1"/>
  <c r="T140" i="1"/>
  <c r="R391" i="1"/>
  <c r="Q240" i="1"/>
  <c r="Q273" i="1"/>
  <c r="Q147" i="1"/>
  <c r="T51" i="1"/>
  <c r="T27" i="1"/>
  <c r="T123" i="1"/>
  <c r="Q48" i="1"/>
  <c r="Q324" i="1"/>
  <c r="Q337" i="1"/>
  <c r="Q34" i="1"/>
  <c r="Q346" i="1"/>
  <c r="S386" i="1"/>
  <c r="R294" i="1"/>
  <c r="S370" i="1"/>
  <c r="T363" i="1"/>
  <c r="R254" i="1"/>
  <c r="U88" i="1"/>
  <c r="S291" i="1"/>
  <c r="R338" i="1"/>
  <c r="R180" i="1"/>
  <c r="AA370" i="1"/>
  <c r="U58" i="1"/>
  <c r="U10" i="1"/>
  <c r="S226" i="1"/>
  <c r="Q298" i="1"/>
  <c r="V339" i="1"/>
  <c r="R48" i="1"/>
  <c r="T88" i="1"/>
  <c r="V192" i="1"/>
  <c r="T129" i="1"/>
  <c r="R64" i="1"/>
  <c r="R345" i="1"/>
  <c r="S334" i="1"/>
  <c r="R16" i="1"/>
  <c r="T275" i="1"/>
  <c r="S279" i="1"/>
  <c r="R253" i="1"/>
  <c r="T74" i="1"/>
  <c r="S124" i="1"/>
  <c r="X390" i="1"/>
  <c r="V259" i="1"/>
  <c r="Q169" i="1"/>
  <c r="Q268" i="1"/>
  <c r="Q187" i="1"/>
  <c r="S383" i="1"/>
  <c r="R220" i="1"/>
  <c r="T263" i="1"/>
  <c r="Q286" i="1"/>
  <c r="Q37" i="1"/>
  <c r="S227" i="1"/>
  <c r="S381" i="1"/>
  <c r="X359" i="1"/>
  <c r="Y43" i="1"/>
  <c r="V237" i="1"/>
  <c r="V165" i="1"/>
  <c r="W131" i="1"/>
  <c r="S59" i="1"/>
  <c r="S375" i="1"/>
  <c r="S387" i="1"/>
  <c r="R116" i="1"/>
  <c r="T348" i="1"/>
  <c r="Q89" i="1"/>
  <c r="Q309" i="1"/>
  <c r="S254" i="1"/>
  <c r="Q327" i="1"/>
  <c r="R82" i="1"/>
  <c r="Q289" i="1"/>
  <c r="V270" i="1"/>
  <c r="R355" i="1"/>
  <c r="Q224" i="1"/>
  <c r="S201" i="1"/>
  <c r="Q118" i="1"/>
  <c r="Q114" i="1"/>
  <c r="Q98" i="1"/>
  <c r="V327" i="1"/>
  <c r="Q32" i="1"/>
  <c r="Q308" i="1"/>
  <c r="S289" i="1"/>
  <c r="R206" i="1"/>
  <c r="R54" i="1"/>
  <c r="S341" i="1"/>
  <c r="S181" i="1"/>
  <c r="S150" i="1"/>
  <c r="U182" i="1"/>
  <c r="X337" i="1"/>
  <c r="S348" i="1"/>
  <c r="S53" i="1"/>
  <c r="V350" i="1"/>
  <c r="V279" i="1"/>
  <c r="R157" i="1"/>
  <c r="S278" i="1"/>
  <c r="Q210" i="1"/>
  <c r="R13" i="1"/>
  <c r="U344" i="1"/>
  <c r="Q137" i="1"/>
  <c r="S319" i="1"/>
  <c r="Q126" i="1"/>
  <c r="X397" i="1"/>
  <c r="S232" i="1"/>
  <c r="U171" i="1"/>
  <c r="R331" i="1"/>
  <c r="R66" i="1"/>
  <c r="S342" i="1"/>
  <c r="V113" i="1"/>
  <c r="V329" i="1"/>
  <c r="R10" i="1"/>
  <c r="V85" i="1"/>
  <c r="U282" i="1"/>
  <c r="S16" i="1"/>
  <c r="U50" i="1"/>
  <c r="U326" i="1"/>
  <c r="Q74" i="1"/>
  <c r="U352" i="1"/>
  <c r="Q278" i="1"/>
  <c r="V369" i="1"/>
  <c r="V272" i="1"/>
  <c r="T148" i="1"/>
  <c r="R277" i="1"/>
  <c r="V90" i="1"/>
  <c r="V241" i="1"/>
  <c r="R231" i="1"/>
  <c r="R126" i="1"/>
  <c r="U216" i="1"/>
  <c r="Q213" i="1"/>
  <c r="R361" i="1"/>
  <c r="Q354" i="1"/>
  <c r="U134" i="1"/>
  <c r="T151" i="1"/>
  <c r="Q220" i="1"/>
  <c r="R184" i="1"/>
  <c r="T300" i="1"/>
  <c r="S101" i="1"/>
  <c r="R213" i="1"/>
  <c r="U31" i="1"/>
  <c r="Q258" i="1"/>
  <c r="Q64" i="1"/>
  <c r="R268" i="1"/>
  <c r="R25" i="1"/>
  <c r="W16" i="1"/>
  <c r="U190" i="1"/>
  <c r="Y162" i="1"/>
  <c r="Y386" i="1"/>
  <c r="U300" i="1"/>
  <c r="T67" i="1"/>
  <c r="T257" i="1"/>
  <c r="T26" i="1"/>
  <c r="T258" i="1"/>
  <c r="R91" i="1"/>
  <c r="R133" i="1"/>
  <c r="R26" i="1"/>
  <c r="Q108" i="1"/>
  <c r="Q233" i="1"/>
  <c r="S158" i="1"/>
  <c r="Q9" i="1"/>
  <c r="S339" i="1"/>
  <c r="R168" i="1"/>
  <c r="R85" i="1"/>
  <c r="R234" i="1"/>
  <c r="Q230" i="1"/>
  <c r="U215" i="1"/>
  <c r="Q166" i="1"/>
  <c r="R24" i="1"/>
  <c r="R232" i="1"/>
  <c r="R149" i="1"/>
  <c r="R298" i="1"/>
  <c r="Q22" i="1"/>
  <c r="U391" i="1"/>
  <c r="Q57" i="1"/>
  <c r="V135" i="1"/>
  <c r="S393" i="1"/>
  <c r="V63" i="1"/>
  <c r="T316" i="1"/>
  <c r="Q194" i="1"/>
  <c r="Q50" i="1"/>
  <c r="U283" i="1"/>
  <c r="Q52" i="1"/>
  <c r="Q294" i="1"/>
  <c r="T142" i="1"/>
  <c r="T106" i="1"/>
  <c r="U152" i="1"/>
  <c r="U266" i="1"/>
  <c r="U255" i="1"/>
  <c r="T128" i="1"/>
  <c r="R34" i="1"/>
  <c r="U390" i="1"/>
  <c r="R129" i="1"/>
  <c r="T310" i="1"/>
  <c r="Q293" i="1"/>
  <c r="S38" i="1"/>
  <c r="T303" i="1"/>
  <c r="Q120" i="1"/>
  <c r="S310" i="1"/>
  <c r="Q275" i="1"/>
  <c r="T337" i="1"/>
  <c r="V52" i="1"/>
  <c r="T116" i="1"/>
  <c r="S137" i="1"/>
  <c r="S70" i="1"/>
  <c r="U175" i="1"/>
  <c r="T375" i="1"/>
  <c r="R395" i="1"/>
  <c r="T226" i="1"/>
  <c r="T354" i="1"/>
  <c r="S199" i="1"/>
  <c r="Q290" i="1"/>
  <c r="Q271" i="1"/>
  <c r="Q279" i="1"/>
  <c r="W160" i="1"/>
  <c r="T62" i="1"/>
  <c r="Y182" i="1"/>
  <c r="Y15" i="1"/>
  <c r="T245" i="1"/>
  <c r="T325" i="1"/>
  <c r="T99" i="1"/>
  <c r="T94" i="1"/>
  <c r="V144" i="1"/>
  <c r="V23" i="1"/>
  <c r="U157" i="1"/>
  <c r="T145" i="1"/>
  <c r="S160" i="1"/>
  <c r="Q90" i="1"/>
  <c r="R249" i="1"/>
  <c r="U362" i="1"/>
  <c r="Q195" i="1"/>
  <c r="V356" i="1"/>
  <c r="U392" i="1"/>
  <c r="T198" i="1"/>
  <c r="Q326" i="1"/>
  <c r="S331" i="1"/>
  <c r="U186" i="1"/>
  <c r="Q53" i="1"/>
  <c r="V161" i="1"/>
  <c r="U221" i="1"/>
  <c r="T282" i="1"/>
  <c r="Q163" i="1"/>
  <c r="S237" i="1"/>
  <c r="Q355" i="1"/>
  <c r="R108" i="1"/>
  <c r="Q251" i="1"/>
  <c r="V184" i="1"/>
  <c r="X51" i="1"/>
  <c r="T296" i="1"/>
  <c r="Q47" i="1"/>
  <c r="Q65" i="1"/>
  <c r="T35" i="1"/>
  <c r="R346" i="1"/>
  <c r="R23" i="1"/>
  <c r="Q363" i="1"/>
  <c r="Q38" i="1"/>
  <c r="Q24" i="1"/>
  <c r="S152" i="1"/>
  <c r="R275" i="1"/>
  <c r="V352" i="1"/>
  <c r="R71" i="1"/>
  <c r="V355" i="1"/>
  <c r="S69" i="1"/>
  <c r="Q361" i="1"/>
  <c r="Q121" i="1"/>
  <c r="S353" i="1"/>
  <c r="S80" i="1"/>
  <c r="U71" i="1"/>
  <c r="V224" i="1"/>
  <c r="Q164" i="1"/>
  <c r="S296" i="1"/>
  <c r="T138" i="1"/>
  <c r="R22" i="1"/>
  <c r="R50" i="1"/>
  <c r="Z394" i="1"/>
  <c r="U389" i="1"/>
  <c r="R152" i="1"/>
  <c r="R259" i="1"/>
  <c r="T178" i="1"/>
  <c r="S315" i="1"/>
  <c r="R189" i="1"/>
  <c r="U176" i="1"/>
  <c r="R376" i="1"/>
  <c r="Q376" i="1"/>
  <c r="U239" i="1"/>
  <c r="U303" i="1"/>
  <c r="T119" i="1"/>
  <c r="T168" i="1"/>
  <c r="R174" i="1"/>
  <c r="Q267" i="1"/>
  <c r="Q222" i="1"/>
  <c r="R287" i="1"/>
  <c r="T171" i="1"/>
  <c r="Q78" i="1"/>
  <c r="R35" i="1"/>
  <c r="Q261" i="1"/>
  <c r="Q12" i="1"/>
  <c r="Q374" i="1"/>
  <c r="W240" i="1"/>
  <c r="U270" i="1"/>
  <c r="Y202" i="1"/>
  <c r="Y35" i="1"/>
  <c r="V159" i="1"/>
  <c r="V57" i="1"/>
  <c r="V137" i="1"/>
  <c r="V281" i="1"/>
  <c r="U333" i="1"/>
  <c r="S194" i="1"/>
  <c r="S11" i="1"/>
  <c r="R172" i="1"/>
  <c r="V372" i="1"/>
  <c r="Q23" i="1"/>
  <c r="Q39" i="1"/>
  <c r="S394" i="1"/>
  <c r="S121" i="1"/>
  <c r="S107" i="1"/>
  <c r="S354" i="1"/>
  <c r="R380" i="1"/>
  <c r="R15" i="1"/>
  <c r="R270" i="1"/>
  <c r="R20" i="1"/>
  <c r="S209" i="1"/>
  <c r="S18" i="1"/>
  <c r="S27" i="1"/>
  <c r="R199" i="1"/>
  <c r="Q201" i="1"/>
  <c r="T395" i="1"/>
  <c r="R69" i="1"/>
  <c r="S262" i="1"/>
  <c r="Q377" i="1"/>
  <c r="V249" i="1"/>
  <c r="T315" i="1"/>
  <c r="S171" i="1"/>
  <c r="T19" i="1"/>
  <c r="Q312" i="1"/>
  <c r="S267" i="1"/>
  <c r="R9" i="1"/>
  <c r="R278" i="1"/>
  <c r="U227" i="1"/>
  <c r="T81" i="1"/>
  <c r="Q8" i="1"/>
  <c r="V158" i="1"/>
  <c r="U29" i="1"/>
  <c r="W351" i="1"/>
  <c r="U95" i="1"/>
  <c r="R67" i="1"/>
  <c r="Q79" i="1"/>
  <c r="T252" i="1"/>
  <c r="V275" i="1"/>
  <c r="R118" i="1"/>
  <c r="Q54" i="1"/>
  <c r="V309" i="1"/>
  <c r="T380" i="1"/>
  <c r="S81" i="1"/>
  <c r="T240" i="1"/>
  <c r="S380" i="1"/>
  <c r="T136" i="1"/>
  <c r="Q14" i="1"/>
  <c r="R32" i="1"/>
  <c r="V349" i="1"/>
  <c r="T28" i="1"/>
  <c r="S187" i="1"/>
  <c r="S65" i="1"/>
  <c r="Q255" i="1"/>
  <c r="S246" i="1"/>
  <c r="S305" i="1"/>
  <c r="S398" i="1"/>
  <c r="R80" i="1"/>
  <c r="T361" i="1"/>
  <c r="R218" i="1"/>
  <c r="X113" i="1"/>
  <c r="V394" i="1"/>
  <c r="R397" i="1"/>
  <c r="Q100" i="1"/>
  <c r="S170" i="1"/>
  <c r="T346" i="1"/>
  <c r="V191" i="1"/>
  <c r="U116" i="1"/>
  <c r="R156" i="1"/>
  <c r="R73" i="1"/>
  <c r="Q182" i="1"/>
  <c r="Q257" i="1"/>
  <c r="W388" i="1"/>
  <c r="W307" i="1"/>
  <c r="U23" i="1"/>
  <c r="Y242" i="1"/>
  <c r="Y131" i="1"/>
  <c r="V219" i="1"/>
  <c r="V77" i="1"/>
  <c r="V157" i="1"/>
  <c r="V301" i="1"/>
  <c r="U146" i="1"/>
  <c r="R112" i="1"/>
  <c r="R320" i="1"/>
  <c r="R237" i="1"/>
  <c r="R30" i="1"/>
  <c r="V388" i="1"/>
  <c r="R375" i="1"/>
  <c r="S151" i="1"/>
  <c r="S294" i="1"/>
  <c r="S231" i="1"/>
  <c r="R272" i="1"/>
  <c r="R111" i="1"/>
  <c r="U169" i="1"/>
  <c r="Q173" i="1"/>
  <c r="R100" i="1"/>
  <c r="S358" i="1"/>
  <c r="S351" i="1"/>
  <c r="R336" i="1"/>
  <c r="R307" i="1"/>
  <c r="Q211" i="1"/>
  <c r="T92" i="1"/>
  <c r="T374" i="1"/>
  <c r="R227" i="1"/>
  <c r="Y120" i="1"/>
  <c r="X93" i="1"/>
  <c r="S240" i="1"/>
  <c r="R394" i="1"/>
  <c r="Q315" i="1"/>
  <c r="V180" i="1"/>
  <c r="Q151" i="1"/>
  <c r="Q387" i="1"/>
  <c r="U211" i="1"/>
  <c r="S298" i="1"/>
  <c r="Q303" i="1"/>
  <c r="R86" i="1"/>
  <c r="Q231" i="1"/>
  <c r="Q171" i="1"/>
  <c r="T376" i="1"/>
  <c r="U371" i="1"/>
</calcChain>
</file>

<file path=xl/sharedStrings.xml><?xml version="1.0" encoding="utf-8"?>
<sst xmlns="http://schemas.openxmlformats.org/spreadsheetml/2006/main" count="19102" uniqueCount="1050">
  <si>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</si>
  <si>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</si>
  <si>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</si>
  <si>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</si>
  <si>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</si>
  <si>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</si>
  <si>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</si>
  <si>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</si>
  <si>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</si>
  <si>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</si>
  <si>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</si>
  <si>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</si>
  <si>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</si>
  <si>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</si>
  <si>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</si>
  <si>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</si>
  <si>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</si>
  <si>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</si>
  <si>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</si>
  <si>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</si>
  <si>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</si>
  <si>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</si>
  <si>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</si>
  <si>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</si>
  <si>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</si>
  <si>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</si>
  <si>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</si>
  <si>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</si>
  <si>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</si>
  <si>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</si>
  <si>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</si>
  <si>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</si>
  <si>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</si>
  <si>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</si>
  <si>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</si>
  <si>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</si>
  <si>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</si>
  <si>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</si>
  <si>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</si>
  <si>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</si>
  <si>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</si>
  <si>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</si>
  <si>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</si>
  <si>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</si>
  <si>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</si>
  <si>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</si>
  <si>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</si>
  <si>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</si>
  <si>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</si>
  <si>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</si>
  <si>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</si>
  <si>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</si>
  <si>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</si>
  <si>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</si>
  <si>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</si>
  <si>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</si>
  <si>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</si>
  <si>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</si>
  <si>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</si>
  <si>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</si>
  <si>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</si>
  <si>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</si>
  <si>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</si>
  <si>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</si>
  <si>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</si>
  <si>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</si>
  <si>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</si>
  <si>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</si>
  <si>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</si>
  <si>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</si>
  <si>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</si>
  <si>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</si>
  <si>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</si>
  <si>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</si>
  <si>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</si>
  <si>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</si>
  <si>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</si>
  <si>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</si>
  <si>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</si>
  <si>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</si>
  <si>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</si>
  <si>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</si>
  <si>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</si>
  <si>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</si>
  <si>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</si>
  <si>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</si>
  <si>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</si>
  <si>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</si>
  <si>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</si>
  <si>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</si>
  <si>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</si>
  <si>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</si>
  <si>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</si>
  <si>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</si>
  <si>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</si>
  <si>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</si>
  <si>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</si>
  <si>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</si>
  <si>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</si>
  <si>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</si>
  <si>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</si>
  <si>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</si>
  <si>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</si>
  <si>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</si>
  <si>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</si>
  <si>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</si>
  <si>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</si>
  <si>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</si>
  <si>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</si>
  <si>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</si>
  <si>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</si>
  <si>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</si>
  <si>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</si>
  <si>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</si>
  <si>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</si>
  <si>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</si>
  <si>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</si>
  <si>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</si>
  <si>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</si>
  <si>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</si>
  <si>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</si>
  <si>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</si>
  <si>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</si>
  <si>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</si>
  <si>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</si>
  <si>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</si>
  <si>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</si>
  <si>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</si>
  <si>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</si>
  <si>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</si>
  <si>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</si>
  <si>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</si>
  <si>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</si>
  <si>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</si>
  <si>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</si>
  <si>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</si>
  <si>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</si>
  <si>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</si>
  <si>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</si>
  <si>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</si>
  <si>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</si>
  <si>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</si>
  <si>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</si>
  <si>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</si>
  <si>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</si>
  <si>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</si>
  <si>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</si>
  <si>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</si>
  <si>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</si>
  <si>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</si>
  <si>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</si>
  <si>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</si>
  <si>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</si>
  <si>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</si>
  <si>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</si>
  <si>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</si>
  <si>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</si>
  <si>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</si>
  <si>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</si>
  <si>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</si>
  <si>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</si>
  <si>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</si>
  <si>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</si>
  <si>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</si>
  <si>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</si>
  <si>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</si>
  <si>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</si>
  <si>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</si>
  <si>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</si>
  <si>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</si>
  <si>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</si>
  <si>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</si>
  <si>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</si>
  <si>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</si>
  <si>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</si>
  <si>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</si>
  <si>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</si>
  <si>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</si>
  <si>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</si>
  <si>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</si>
  <si>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</si>
  <si>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</si>
  <si>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</si>
  <si>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</si>
  <si>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</si>
  <si>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</si>
  <si>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</si>
  <si>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</si>
  <si>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</si>
  <si>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</si>
  <si>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</si>
  <si>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</si>
  <si>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</si>
  <si>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</si>
  <si>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</si>
  <si>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</si>
  <si>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</si>
  <si>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</si>
  <si>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</si>
  <si>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</si>
  <si>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</si>
  <si>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</si>
  <si>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</si>
  <si>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</si>
  <si>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</si>
  <si>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</si>
  <si>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</si>
  <si>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</si>
  <si>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</si>
  <si>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</si>
  <si>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</si>
  <si>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</si>
  <si>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</si>
  <si>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</si>
  <si>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</si>
  <si>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</si>
  <si>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</si>
  <si>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</si>
  <si>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</si>
  <si>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</si>
  <si>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</si>
  <si>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</si>
  <si>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</si>
  <si>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</si>
  <si>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</si>
  <si>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</si>
  <si>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FISCAL</t>
  </si>
  <si>
    <t>PROCURADURIA FISCAL DE LA CIUDAD DE MEXICO</t>
  </si>
  <si>
    <t>ENLACE "B"</t>
  </si>
  <si>
    <t>ENLACE NOTIFICADOR "A"</t>
  </si>
  <si>
    <t>ENLACE NOTIFICADOR "B"</t>
  </si>
  <si>
    <t>ENLACE NOTIFICADOR "C"</t>
  </si>
  <si>
    <t>ENLACE NOTIFICADOR "D"</t>
  </si>
  <si>
    <t>ENLACE NOTIFICADOR "E"</t>
  </si>
  <si>
    <t>ENLACE NOTIFICADOR "F"</t>
  </si>
  <si>
    <t>LIDER COORDINADOR DE PROYECTOS "A"</t>
  </si>
  <si>
    <t>LIDER COORDINADOR DE PROYECTOS DE NOTIFICACION</t>
  </si>
  <si>
    <t>JEFE DE UNIDAD DEPARTAMENTAL "A"</t>
  </si>
  <si>
    <t>JEFATURA DE UNIDAD DEPARTAMENTAL DE GESTION Y CONTROL DOCUMENTAL</t>
  </si>
  <si>
    <t>SUBDIRECTOR "A"</t>
  </si>
  <si>
    <t>SUBDIRECCION JURIDICA Y DE GESTION DOCUMENTAL</t>
  </si>
  <si>
    <t>SUBPROCURADOR</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</si>
  <si>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</si>
  <si>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</si>
  <si>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</si>
  <si>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</si>
  <si>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</si>
  <si>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</si>
  <si>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</si>
  <si>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</si>
  <si>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</si>
  <si>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</si>
  <si>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</si>
  <si>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</si>
  <si>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</si>
  <si>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</si>
  <si>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</si>
  <si>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</si>
  <si>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</si>
  <si>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</si>
  <si>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</si>
  <si>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</si>
  <si>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</si>
  <si>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</si>
  <si>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DE PROYECTOS DE JUICIOS LOCALES "A"</t>
  </si>
  <si>
    <t>JEFATURA DE UNIDAD DEPARTAMENTAL DE JUICIOS LOCALES "B"</t>
  </si>
  <si>
    <t>LIDER COORDINADOR DE PROYECTOS DE JUICIOS LOCALES "B"</t>
  </si>
  <si>
    <t>JEFATURA DE UNIDAD DEPARTAMENTAL DE JUICIOS LOCALES "C"</t>
  </si>
  <si>
    <t>SUBDIRECCION DE JUICIOS DE AMPARO DE INGRESOS COORDINADOS</t>
  </si>
  <si>
    <t>LIDER COORDINADOR DE PROYECTOS DE JUICIOS DE AMPARO "A"</t>
  </si>
  <si>
    <t>LIDER COORDINADOR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</si>
  <si>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</si>
  <si>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</si>
  <si>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</si>
  <si>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</si>
  <si>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</si>
  <si>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</si>
  <si>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</si>
  <si>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</si>
  <si>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</si>
  <si>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</si>
  <si>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</si>
  <si>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</si>
  <si>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</si>
  <si>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</si>
  <si>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</si>
  <si>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</si>
  <si>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</si>
  <si>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</si>
  <si>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</si>
  <si>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</si>
  <si>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</si>
  <si>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</si>
  <si>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</si>
  <si>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</si>
  <si>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</si>
  <si>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</si>
  <si>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DE PROYECTOS DE ASUNTOS CIVILES</t>
  </si>
  <si>
    <t>LIDER COORDINADOR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</si>
  <si>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</si>
  <si>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</si>
  <si>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</si>
  <si>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</si>
  <si>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DE PROYECTOS DE SEGUIMIENTO A ASUNTOS ADMINISTRATIVOS "A"</t>
  </si>
  <si>
    <t>JEFATURA DE UNIDAD DEPARTAMENTAL DE ASUNTOS ADMINISTRATIVOS "B"</t>
  </si>
  <si>
    <t>LIDER COORDINADOR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</si>
  <si>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</si>
  <si>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</si>
  <si>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</si>
  <si>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</si>
  <si>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GENERAL "B"</t>
  </si>
  <si>
    <t>DIRECTOR "B"</t>
  </si>
  <si>
    <t>ENLACE "A"</t>
  </si>
  <si>
    <t>ADMINISTRATIVO ASIGNADO-PR "B"</t>
  </si>
  <si>
    <t>OPERATIVO EXPERTO-PR "C"</t>
  </si>
  <si>
    <t>OPERATIVO ASIGNADO-PR "A"</t>
  </si>
  <si>
    <t>ADMINISTRATIVO Y/O SERVICIOS GENERALES</t>
  </si>
  <si>
    <t>ENLACE DE INFORMATICA</t>
  </si>
  <si>
    <t>ABOGADO DICTAMINADOR</t>
  </si>
  <si>
    <t>ADMINISTRATIVO ESPECIALIZADO "L"</t>
  </si>
  <si>
    <t>COORDINADOR DE AUDITORIA FISCAL "A"</t>
  </si>
  <si>
    <t>PROFESIONAL EN INFORMATICA</t>
  </si>
  <si>
    <t>COORD. DE SISTEMATIZACION ADMVA. "A"</t>
  </si>
  <si>
    <t>JEFE DE SISTEMAS ADMINISTRATIVOS</t>
  </si>
  <si>
    <t>ANALISTA DE DESARROLLO DE PROCESO</t>
  </si>
  <si>
    <t>JEFE DE OFICINA "E"</t>
  </si>
  <si>
    <t>ADMINISTRATIVO TECNICO OPERACIONAL</t>
  </si>
  <si>
    <t>JEFE DE OFNA. DE DESARROLLO DE PROCESOS</t>
  </si>
  <si>
    <t>COORDINADOR DE PROYECTOS</t>
  </si>
  <si>
    <t>JEFE DE OFICINA</t>
  </si>
  <si>
    <t>ADMINISTRATIVO OPERATIVO</t>
  </si>
  <si>
    <t>COORDINADOR</t>
  </si>
  <si>
    <t>JEFE DE ANALISTA DE SISTEMAS</t>
  </si>
  <si>
    <t>AUDITOR ESPECIALIZADO</t>
  </si>
  <si>
    <t>ADMINISTRATIVO "E"-ESCALAFON DIGITAL</t>
  </si>
  <si>
    <t>SECRETARIA DE DIRECCION GENERAL</t>
  </si>
  <si>
    <t>JEFE DE SECCION DE SISTEMAS DE COMPUTO</t>
  </si>
  <si>
    <t>SECRETARIA DE LA OFICNA DE SPS-33</t>
  </si>
  <si>
    <t>ANALISTA PROG. DE SIST. ESP. DE COMPUTO</t>
  </si>
  <si>
    <t>AUXILIAR ADMINISTRATIVO</t>
  </si>
  <si>
    <t>ANALISTA DE PROYECTOS</t>
  </si>
  <si>
    <t>JEFE DE GRUPO DE SISTEMAS ELECTRONICOS</t>
  </si>
  <si>
    <t>JEFE DE AREA DE ABOGACIA</t>
  </si>
  <si>
    <t>ADMINISTRATIVO "D"-ESCALAFON DIGITAL</t>
  </si>
  <si>
    <t>SECRETARIA DE DIRECTOR DE AREA</t>
  </si>
  <si>
    <t>JEFE DE SECCION</t>
  </si>
  <si>
    <t>ADMINISTRADOR ESP. DE SIST. OPERATIVOS</t>
  </si>
  <si>
    <t>AUDITOR FISCAL</t>
  </si>
  <si>
    <t>ACTUARIO FISCAL</t>
  </si>
  <si>
    <t>ADMINISTRATIVO "C"-ESCALAFON DIGITAL</t>
  </si>
  <si>
    <t>TECNICO ADMINISTRATIVO</t>
  </si>
  <si>
    <t>JEFE DE TRANSPORTES</t>
  </si>
  <si>
    <t>JEFE DE SECC. DE ESPTAS. HACENDARIOS</t>
  </si>
  <si>
    <t>JEFE DE DICTAMINADORES</t>
  </si>
  <si>
    <t>TEC. EN MANTO. DE SIST. COMPUTACIONALES</t>
  </si>
  <si>
    <t>REVISOR TECNICO</t>
  </si>
  <si>
    <t>SUPERVISOR ESPECIALIZADO</t>
  </si>
  <si>
    <t>ANALISTA DE PROYECTOS FINANZAS</t>
  </si>
  <si>
    <t>AUXILIAR DE SERVICIOS</t>
  </si>
  <si>
    <t>AUXILIAR DE PROYECTOS</t>
  </si>
  <si>
    <t>ANALISTA PROFESIONAL</t>
  </si>
  <si>
    <t>SUPERVISOR DE OBRAS</t>
  </si>
  <si>
    <t>REVISOR DE DOCUMENTOS BOVEDAS DE CREDITO</t>
  </si>
  <si>
    <t>ANALISTA TECNICO</t>
  </si>
  <si>
    <t>ANALISTA DE SISTEMAS ADMINISTRATIVOS</t>
  </si>
  <si>
    <t>ANALISTA ADMINISTRATIVO</t>
  </si>
  <si>
    <t>JEFE DE DIBUJANTES</t>
  </si>
  <si>
    <t>CHOFER DE DIRECTOR GENERAL</t>
  </si>
  <si>
    <t>OPERADOR DE COMPUTADORAS</t>
  </si>
  <si>
    <t>REVISOR DE PROYECTOS</t>
  </si>
  <si>
    <t>OPERADOR DE TERMINAL DE TELEPROCESO</t>
  </si>
  <si>
    <t>AYDTE. DE SERVICIOS</t>
  </si>
  <si>
    <t>SECRETARIA DE JEFE DE DEPARTAMENTO</t>
  </si>
  <si>
    <t>SUPERVISOR</t>
  </si>
  <si>
    <t>AUXILIAR DE ANALISTA TECNICO</t>
  </si>
  <si>
    <t>AUXILIAR DE ANALISTA ADMINISTRATIVO</t>
  </si>
  <si>
    <t>PEON</t>
  </si>
  <si>
    <t>AUXILIAR "A"</t>
  </si>
  <si>
    <t>JEFE DE OFNA DE DESARROLLO DE PROCESOS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</si>
  <si>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</si>
  <si>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</si>
  <si>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</si>
  <si>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</si>
  <si>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JUAN CARLOS</t>
  </si>
  <si>
    <t>TIRADO</t>
  </si>
  <si>
    <t>ZARCO</t>
  </si>
  <si>
    <t>LUIS GERARDO</t>
  </si>
  <si>
    <t>HERNANDEZ</t>
  </si>
  <si>
    <t>LOPEZ</t>
  </si>
  <si>
    <t>MAYRA STEPHANIE</t>
  </si>
  <si>
    <t>TREJO</t>
  </si>
  <si>
    <t>SANCHEZ</t>
  </si>
  <si>
    <t>JOEL ALEJANDRO</t>
  </si>
  <si>
    <t>MARTINEZ</t>
  </si>
  <si>
    <t>THALIA FERNANDA</t>
  </si>
  <si>
    <t>JACOBO</t>
  </si>
  <si>
    <t>MEJIA</t>
  </si>
  <si>
    <t>CAROLINA</t>
  </si>
  <si>
    <t>GUERRERO</t>
  </si>
  <si>
    <t>VILLAVICENCIO</t>
  </si>
  <si>
    <t>LINDA ROCIO</t>
  </si>
  <si>
    <t>ORDOÑEZ</t>
  </si>
  <si>
    <t>MONROY</t>
  </si>
  <si>
    <t>JUAN ANTONIO</t>
  </si>
  <si>
    <t>VALLADO</t>
  </si>
  <si>
    <t>MELENDEZ</t>
  </si>
  <si>
    <t>DALIA</t>
  </si>
  <si>
    <t>ORTIZ</t>
  </si>
  <si>
    <t>ARREDONDO</t>
  </si>
  <si>
    <t>JOSE MANUEL</t>
  </si>
  <si>
    <t>CALVA</t>
  </si>
  <si>
    <t>MERINO</t>
  </si>
  <si>
    <t>HECTOR EMMANUEL</t>
  </si>
  <si>
    <t>RODRIGUEZ</t>
  </si>
  <si>
    <t>GARCIA</t>
  </si>
  <si>
    <t>DIEGO FERNANDO</t>
  </si>
  <si>
    <t>IBARRA</t>
  </si>
  <si>
    <t>SANDOVAL</t>
  </si>
  <si>
    <t>MARIA DEL CARMEN</t>
  </si>
  <si>
    <t>GONZAGA</t>
  </si>
  <si>
    <t>BAILON</t>
  </si>
  <si>
    <t>JENIFFER</t>
  </si>
  <si>
    <t>ESQUIVEL</t>
  </si>
  <si>
    <t>INFANTE</t>
  </si>
  <si>
    <t>FREDY</t>
  </si>
  <si>
    <t>ESCOBAR</t>
  </si>
  <si>
    <t>MENDOZA</t>
  </si>
  <si>
    <t>JAVIER ENRIQUE</t>
  </si>
  <si>
    <t>BERMUDEZ</t>
  </si>
  <si>
    <t>OLVERA</t>
  </si>
  <si>
    <t>FERNANDO</t>
  </si>
  <si>
    <t>PAREDES</t>
  </si>
  <si>
    <t>SALAZAR</t>
  </si>
  <si>
    <t>JUAN DANIEL</t>
  </si>
  <si>
    <t>BUSTAMANTE</t>
  </si>
  <si>
    <t>ALVA</t>
  </si>
  <si>
    <t>ERIK EDUARDO</t>
  </si>
  <si>
    <t>OROZCO</t>
  </si>
  <si>
    <t>CAMARENA</t>
  </si>
  <si>
    <t>LESLIE ADRIANA</t>
  </si>
  <si>
    <t>ROMERO</t>
  </si>
  <si>
    <t>SELENE MICHELE</t>
  </si>
  <si>
    <t>RAYON</t>
  </si>
  <si>
    <t>KARELY</t>
  </si>
  <si>
    <t>IZQUIERDO</t>
  </si>
  <si>
    <t>RESENDIZ</t>
  </si>
  <si>
    <t>JESUS ALAN</t>
  </si>
  <si>
    <t>CARBAJAL</t>
  </si>
  <si>
    <t>BERNAL</t>
  </si>
  <si>
    <t>ANA LILIA</t>
  </si>
  <si>
    <t>PEREZ</t>
  </si>
  <si>
    <t>ROSAS</t>
  </si>
  <si>
    <t>JAIME</t>
  </si>
  <si>
    <t>RAMIREZ</t>
  </si>
  <si>
    <t>JIMENEZ</t>
  </si>
  <si>
    <t>NANCY</t>
  </si>
  <si>
    <t>GONZALEZ</t>
  </si>
  <si>
    <t>MAURICIO</t>
  </si>
  <si>
    <t>AGUILAR</t>
  </si>
  <si>
    <t>NOEMI</t>
  </si>
  <si>
    <t>CRUZ</t>
  </si>
  <si>
    <t>ABIGAIL</t>
  </si>
  <si>
    <t>BAEZ</t>
  </si>
  <si>
    <t>ANA LAURA</t>
  </si>
  <si>
    <t>PLIEGO</t>
  </si>
  <si>
    <t>BAÑUELOS</t>
  </si>
  <si>
    <t>ARELY</t>
  </si>
  <si>
    <t>ACEVES</t>
  </si>
  <si>
    <t>LORENA ELOISA</t>
  </si>
  <si>
    <t>VELASCO</t>
  </si>
  <si>
    <t>OLMEDO</t>
  </si>
  <si>
    <t>ELIDA VIANEY</t>
  </si>
  <si>
    <t>PADILLA</t>
  </si>
  <si>
    <t>NANCY GUADALUPE</t>
  </si>
  <si>
    <t>RAMOS</t>
  </si>
  <si>
    <t>MADRIGAL</t>
  </si>
  <si>
    <t>GABRIELA</t>
  </si>
  <si>
    <t>ESPINOZA</t>
  </si>
  <si>
    <t>SANTIAGO</t>
  </si>
  <si>
    <t>ROSA ELIA</t>
  </si>
  <si>
    <t>RICO</t>
  </si>
  <si>
    <t>LLUVIA FABIOLA</t>
  </si>
  <si>
    <t>TOBON</t>
  </si>
  <si>
    <t>MARQUEZ</t>
  </si>
  <si>
    <t>JUAN ALBERTO</t>
  </si>
  <si>
    <t>BARRERA</t>
  </si>
  <si>
    <t>JIMENA ALEJANDRA</t>
  </si>
  <si>
    <t>BARBEYTTO</t>
  </si>
  <si>
    <t>DANIELA NATALY</t>
  </si>
  <si>
    <t>CORIA</t>
  </si>
  <si>
    <t>CASTILLO</t>
  </si>
  <si>
    <t>TEODORO FRANSSUA</t>
  </si>
  <si>
    <t>MORALES</t>
  </si>
  <si>
    <t>ALBERTO</t>
  </si>
  <si>
    <t>MONSERRAT</t>
  </si>
  <si>
    <t>OSCAR DANIEL</t>
  </si>
  <si>
    <t>ALFONSO</t>
  </si>
  <si>
    <t>POPOCA</t>
  </si>
  <si>
    <t>GUADALUPE CAROLINA</t>
  </si>
  <si>
    <t>CERDA</t>
  </si>
  <si>
    <t>HECTOR ANTONIO</t>
  </si>
  <si>
    <t>ISAIAS</t>
  </si>
  <si>
    <t>REYES</t>
  </si>
  <si>
    <t>JOSABETH SEMIRAMIS</t>
  </si>
  <si>
    <t>ADRIAN</t>
  </si>
  <si>
    <t>ALVAREZ</t>
  </si>
  <si>
    <t>MORA</t>
  </si>
  <si>
    <t>URIEL</t>
  </si>
  <si>
    <t>SOLIS</t>
  </si>
  <si>
    <t>MAIRA ZULEYMA</t>
  </si>
  <si>
    <t>NIEVES</t>
  </si>
  <si>
    <t>SANDRA ROXANA</t>
  </si>
  <si>
    <t>CHAVEZ</t>
  </si>
  <si>
    <t>BUSTOS</t>
  </si>
  <si>
    <t>KATHIA VANESSA</t>
  </si>
  <si>
    <t>OCTAVIO JOSE</t>
  </si>
  <si>
    <t>GRISEL</t>
  </si>
  <si>
    <t>MEDRANO</t>
  </si>
  <si>
    <t>GABRIELA ITZEL</t>
  </si>
  <si>
    <t>PIÑA</t>
  </si>
  <si>
    <t>SALGADO</t>
  </si>
  <si>
    <t>DIEGO RENE</t>
  </si>
  <si>
    <t>ALCARAZ</t>
  </si>
  <si>
    <t>ALMADA</t>
  </si>
  <si>
    <t>DAMARIZ</t>
  </si>
  <si>
    <t>CORTES</t>
  </si>
  <si>
    <t>BRENDA JARED</t>
  </si>
  <si>
    <t>MONTES DE OCA</t>
  </si>
  <si>
    <t>NAVARRO</t>
  </si>
  <si>
    <t>JUAN MANUEL</t>
  </si>
  <si>
    <t>MATEOS</t>
  </si>
  <si>
    <t>DURAN</t>
  </si>
  <si>
    <t>ALAN CLICERIO</t>
  </si>
  <si>
    <t>VELAZQUEZ</t>
  </si>
  <si>
    <t>ROBERTO RAUL</t>
  </si>
  <si>
    <t>LOPE</t>
  </si>
  <si>
    <t>MANCERA</t>
  </si>
  <si>
    <t>LUIS FERNANDO</t>
  </si>
  <si>
    <t>ENCARNACION</t>
  </si>
  <si>
    <t>RENDON</t>
  </si>
  <si>
    <t>JONATAN</t>
  </si>
  <si>
    <t>BALDERAS</t>
  </si>
  <si>
    <t>VACANTE</t>
  </si>
  <si>
    <t>MARICELA</t>
  </si>
  <si>
    <t>CORREA</t>
  </si>
  <si>
    <t>VICTOR HUGO</t>
  </si>
  <si>
    <t>LEONARDO</t>
  </si>
  <si>
    <t>HORTA</t>
  </si>
  <si>
    <t>MYRIAM</t>
  </si>
  <si>
    <t>ANGUIANO</t>
  </si>
  <si>
    <t>MADINABEITIA</t>
  </si>
  <si>
    <t>CESAR</t>
  </si>
  <si>
    <t>ANDUAGA</t>
  </si>
  <si>
    <t>IVONNE</t>
  </si>
  <si>
    <t>ROMAN</t>
  </si>
  <si>
    <t>SABINO JOEL</t>
  </si>
  <si>
    <t>VALADEZ</t>
  </si>
  <si>
    <t>LUIS ANTONIO</t>
  </si>
  <si>
    <t>CAMARILLO</t>
  </si>
  <si>
    <t>AZNAR</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</si>
  <si>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</si>
  <si>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</si>
  <si>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</si>
  <si>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</si>
  <si>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</si>
  <si>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</si>
  <si>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</si>
  <si>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</si>
  <si>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</si>
  <si>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</si>
  <si>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</si>
  <si>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</si>
  <si>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</si>
  <si>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</si>
  <si>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</si>
  <si>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MARIA ISABEL</t>
  </si>
  <si>
    <t>KARLA TAIRI</t>
  </si>
  <si>
    <t>CABRERA</t>
  </si>
  <si>
    <t>CARRANCO</t>
  </si>
  <si>
    <t>SILVIA ANGELICA</t>
  </si>
  <si>
    <t>CUEVAS</t>
  </si>
  <si>
    <t>SILVIA</t>
  </si>
  <si>
    <t>DAVILA</t>
  </si>
  <si>
    <t>ELIZABETH</t>
  </si>
  <si>
    <t>MENDIOLA</t>
  </si>
  <si>
    <t>GARRIDO</t>
  </si>
  <si>
    <t>ADRIANA</t>
  </si>
  <si>
    <t>VERONICA</t>
  </si>
  <si>
    <t>TELLEZ</t>
  </si>
  <si>
    <t>ACUÑA</t>
  </si>
  <si>
    <t>ANGEL</t>
  </si>
  <si>
    <t>OCHOA</t>
  </si>
  <si>
    <t>BEATRIZ DEL ROCIO</t>
  </si>
  <si>
    <t>ANDRADE</t>
  </si>
  <si>
    <t>MUÑIZ</t>
  </si>
  <si>
    <t>MARIA DE LOS ANGELES</t>
  </si>
  <si>
    <t>VERA</t>
  </si>
  <si>
    <t>PERLA MAYTE</t>
  </si>
  <si>
    <t>MARIA ALEJANDRINA</t>
  </si>
  <si>
    <t>CAMPOS</t>
  </si>
  <si>
    <t>JESUS</t>
  </si>
  <si>
    <t>FLORES</t>
  </si>
  <si>
    <t>JOSE DEL CARMEN RAMON</t>
  </si>
  <si>
    <t>CHAVOLLA</t>
  </si>
  <si>
    <t>SALINAS</t>
  </si>
  <si>
    <t>MARIA FERNANDA</t>
  </si>
  <si>
    <t>COLIN</t>
  </si>
  <si>
    <t>PALACIOS</t>
  </si>
  <si>
    <t>IGNACIO</t>
  </si>
  <si>
    <t>DE JESUS</t>
  </si>
  <si>
    <t>CARMEN</t>
  </si>
  <si>
    <t>DE LA ROSA</t>
  </si>
  <si>
    <t>BONO</t>
  </si>
  <si>
    <t>EVELYN ABIGAIL</t>
  </si>
  <si>
    <t>DIAZ</t>
  </si>
  <si>
    <t>MONDRAGON</t>
  </si>
  <si>
    <t>JONAHTAN RODRIGO</t>
  </si>
  <si>
    <t>DOMINGUEZ</t>
  </si>
  <si>
    <t>MIREYA</t>
  </si>
  <si>
    <t>ENRIQUEZ</t>
  </si>
  <si>
    <t>EDITH MARGARITA</t>
  </si>
  <si>
    <t>ESTRADA</t>
  </si>
  <si>
    <t>CARDENAS</t>
  </si>
  <si>
    <t>MINERVA</t>
  </si>
  <si>
    <t>JAVIER</t>
  </si>
  <si>
    <t>GANCEDO</t>
  </si>
  <si>
    <t>CASTRO</t>
  </si>
  <si>
    <t>PATRICIA</t>
  </si>
  <si>
    <t>ITZEL MIREYA</t>
  </si>
  <si>
    <t>ARTURO</t>
  </si>
  <si>
    <t>GODINEZ</t>
  </si>
  <si>
    <t>MIRIAM</t>
  </si>
  <si>
    <t>YADIRA</t>
  </si>
  <si>
    <t>MARCO ANTONIO</t>
  </si>
  <si>
    <t>CLAUDIA DEL CARMEN</t>
  </si>
  <si>
    <t>GUILLEN</t>
  </si>
  <si>
    <t>TANIA</t>
  </si>
  <si>
    <t>GUZMAN</t>
  </si>
  <si>
    <t>NERI</t>
  </si>
  <si>
    <t>RAMON</t>
  </si>
  <si>
    <t>AMADOR</t>
  </si>
  <si>
    <t>GLORIA</t>
  </si>
  <si>
    <t>ALONDRA RAQUEL</t>
  </si>
  <si>
    <t>BENITO</t>
  </si>
  <si>
    <t>HERRERA</t>
  </si>
  <si>
    <t>CESAR ALBERTO</t>
  </si>
  <si>
    <t>HOYOS</t>
  </si>
  <si>
    <t>LAURA</t>
  </si>
  <si>
    <t>OSORIO</t>
  </si>
  <si>
    <t>LUGO</t>
  </si>
  <si>
    <t>JESSICA</t>
  </si>
  <si>
    <t>CALZADA</t>
  </si>
  <si>
    <t>ENRIQUE</t>
  </si>
  <si>
    <t>RAYAS</t>
  </si>
  <si>
    <t>CELIA</t>
  </si>
  <si>
    <t>MENDEZ</t>
  </si>
  <si>
    <t>BONFIL</t>
  </si>
  <si>
    <t>MOISES</t>
  </si>
  <si>
    <t>OCAMPO</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</si>
  <si>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</si>
  <si>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</si>
  <si>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</si>
  <si>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</si>
  <si>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</si>
  <si>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</si>
  <si>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</si>
  <si>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</si>
  <si>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</si>
  <si>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</si>
  <si>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</si>
  <si>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</si>
  <si>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</si>
  <si>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</si>
  <si>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</si>
  <si>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</si>
  <si>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</si>
  <si>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</si>
  <si>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BRAVO</t>
  </si>
  <si>
    <t>ROSARIO AIDEE</t>
  </si>
  <si>
    <t>QUIROZ</t>
  </si>
  <si>
    <t>VAZQUEZ</t>
  </si>
  <si>
    <t>ALEJANDRO REMIGIO</t>
  </si>
  <si>
    <t>COLMENARES</t>
  </si>
  <si>
    <t>MARIA DE JESUS</t>
  </si>
  <si>
    <t>FERNANDEZ</t>
  </si>
  <si>
    <t>MARIA ELENA</t>
  </si>
  <si>
    <t>FERNANDO JAVIER</t>
  </si>
  <si>
    <t>TORNEZ</t>
  </si>
  <si>
    <t>MANUEL ARMANDO</t>
  </si>
  <si>
    <t>ROJAS</t>
  </si>
  <si>
    <t>LUIS MOISES</t>
  </si>
  <si>
    <t>RULE</t>
  </si>
  <si>
    <t>OLIVA</t>
  </si>
  <si>
    <t>ALDO</t>
  </si>
  <si>
    <t>NORMA LETICIA</t>
  </si>
  <si>
    <t>MARIA MERCEDES</t>
  </si>
  <si>
    <t>SERRANO</t>
  </si>
  <si>
    <t>BLANCA GRACIELA</t>
  </si>
  <si>
    <t>SIERRA</t>
  </si>
  <si>
    <t>SANDRA AZUCENA</t>
  </si>
  <si>
    <t>TEJEDA</t>
  </si>
  <si>
    <t>MA. CELINDA</t>
  </si>
  <si>
    <t>TORRES</t>
  </si>
  <si>
    <t>BAUTISTA</t>
  </si>
  <si>
    <t>EFREN</t>
  </si>
  <si>
    <t>ZUÑIGA</t>
  </si>
  <si>
    <t>BRENDA GUADALUPE</t>
  </si>
  <si>
    <t>CELIS</t>
  </si>
  <si>
    <t>GOMEZ</t>
  </si>
  <si>
    <t>MAURO</t>
  </si>
  <si>
    <t>DONJUAN</t>
  </si>
  <si>
    <t>ISRAEL</t>
  </si>
  <si>
    <t>GUTIERREZ</t>
  </si>
  <si>
    <t>JACQUELINE</t>
  </si>
  <si>
    <t>ROLDAN</t>
  </si>
  <si>
    <t>ALEJANDRA JAZMIN</t>
  </si>
  <si>
    <t>VILLAVERDE</t>
  </si>
  <si>
    <t>RAYMUNDO</t>
  </si>
  <si>
    <t>CABAÑAS</t>
  </si>
  <si>
    <t>MARIA DE LA LUZ</t>
  </si>
  <si>
    <t>CAMACHO</t>
  </si>
  <si>
    <t>ROBERTO</t>
  </si>
  <si>
    <t>FLORENTINO FELIPE</t>
  </si>
  <si>
    <t>MARIA SILVIA</t>
  </si>
  <si>
    <t>FUENTES</t>
  </si>
  <si>
    <t>LAURA DEL CARMEN</t>
  </si>
  <si>
    <t>MARIA SARA</t>
  </si>
  <si>
    <t>LEON</t>
  </si>
  <si>
    <t>CASARRUBIAS</t>
  </si>
  <si>
    <t>LUIS ENRIQUE</t>
  </si>
  <si>
    <t>JARDON</t>
  </si>
  <si>
    <t>MIGUEL ANGEL</t>
  </si>
  <si>
    <t>DAVID ALEJANDRO</t>
  </si>
  <si>
    <t>MERAZ</t>
  </si>
  <si>
    <t>AARON GAMALIEL</t>
  </si>
  <si>
    <t>GISELA</t>
  </si>
  <si>
    <t>NUÑEZ</t>
  </si>
  <si>
    <t>JORGE ALBERTO</t>
  </si>
  <si>
    <t>MUJICA</t>
  </si>
  <si>
    <t>MALDONADO</t>
  </si>
  <si>
    <t>CONCEPCION</t>
  </si>
  <si>
    <t>OLMOS</t>
  </si>
  <si>
    <t>MARIA GUADALUPE</t>
  </si>
  <si>
    <t>OYARZABAL</t>
  </si>
  <si>
    <t>MARIA GLORIA</t>
  </si>
  <si>
    <t>VALDES</t>
  </si>
  <si>
    <t>BETZABETH</t>
  </si>
  <si>
    <t>QUINTANAR</t>
  </si>
  <si>
    <t>DIAZ DE LEON</t>
  </si>
  <si>
    <t>LEOPOLDO</t>
  </si>
  <si>
    <t>ANTONIO</t>
  </si>
  <si>
    <t>REYERO</t>
  </si>
  <si>
    <t>ZAVALA</t>
  </si>
  <si>
    <t>CATALINA</t>
  </si>
  <si>
    <t>RIVERO</t>
  </si>
  <si>
    <t>POPO</t>
  </si>
  <si>
    <t>MARCO POLO</t>
  </si>
  <si>
    <t>SALOMO</t>
  </si>
  <si>
    <t>LAURA ABRIL</t>
  </si>
  <si>
    <t>HILDA CONCEPCION</t>
  </si>
  <si>
    <t>ZUMARRAGA</t>
  </si>
  <si>
    <t>MONICA ADRIANA</t>
  </si>
  <si>
    <t>GALAN</t>
  </si>
  <si>
    <t>SHIRLEY ESMERALDA</t>
  </si>
  <si>
    <t>AVILES</t>
  </si>
  <si>
    <t>GLORIA AMPARO</t>
  </si>
  <si>
    <t>FABIAN ADRIAN</t>
  </si>
  <si>
    <t>YANETH</t>
  </si>
  <si>
    <t>NORIEGA</t>
  </si>
  <si>
    <t>KAREN</t>
  </si>
  <si>
    <t>MOSQUEDA</t>
  </si>
  <si>
    <t>ORQUIDEA</t>
  </si>
  <si>
    <t>NAVA</t>
  </si>
  <si>
    <t>BACA</t>
  </si>
  <si>
    <t>ARRIAGA</t>
  </si>
  <si>
    <t>MARIA DEL PILAR</t>
  </si>
  <si>
    <t>BECERRIL</t>
  </si>
  <si>
    <t>BETANZO</t>
  </si>
  <si>
    <t>RUIZ</t>
  </si>
  <si>
    <t>BUENDIA</t>
  </si>
  <si>
    <t>RIOS</t>
  </si>
  <si>
    <t>MATA</t>
  </si>
  <si>
    <t>RAUL</t>
  </si>
  <si>
    <t>CHING</t>
  </si>
  <si>
    <t>SONIA PATRICIA</t>
  </si>
  <si>
    <t>DE LIZARDI</t>
  </si>
  <si>
    <t>ELORRIAGA</t>
  </si>
  <si>
    <t>FABILA</t>
  </si>
  <si>
    <t>COZAYA</t>
  </si>
  <si>
    <t>MARIA GUADALUPE LETICIA</t>
  </si>
  <si>
    <t>LUIS JAIME</t>
  </si>
  <si>
    <t>GAYOSSO</t>
  </si>
  <si>
    <t>ARISBET</t>
  </si>
  <si>
    <t>ALVARADO</t>
  </si>
  <si>
    <t>HUGO</t>
  </si>
  <si>
    <t>ESPINOSA</t>
  </si>
  <si>
    <t>GIL</t>
  </si>
  <si>
    <t>MARTHA PATRICIA</t>
  </si>
  <si>
    <t>PASTRANA</t>
  </si>
  <si>
    <t>CARLOS</t>
  </si>
  <si>
    <t>OREA</t>
  </si>
  <si>
    <t>JOSE JAVIER</t>
  </si>
  <si>
    <t>ORTEGA</t>
  </si>
  <si>
    <t>ENRIQUETA</t>
  </si>
  <si>
    <t>LUNA</t>
  </si>
  <si>
    <t>MARIA EUGENIA</t>
  </si>
  <si>
    <t>MARIA IRMA</t>
  </si>
  <si>
    <t>ELDA MARGARITA</t>
  </si>
  <si>
    <t>ROSA MARIA</t>
  </si>
  <si>
    <t>RIVERA</t>
  </si>
  <si>
    <t>JAQUELINE ALEJANDRA</t>
  </si>
  <si>
    <t>MEDINA</t>
  </si>
  <si>
    <t>CABEZA</t>
  </si>
  <si>
    <t>JULIO ISIDRO</t>
  </si>
  <si>
    <t>REYNA BEATRIZ</t>
  </si>
  <si>
    <t>PATIÑO</t>
  </si>
  <si>
    <t>RICARDO</t>
  </si>
  <si>
    <t>NAJERA</t>
  </si>
  <si>
    <t>ALEJANDRA</t>
  </si>
  <si>
    <t>PARTIDA</t>
  </si>
  <si>
    <t>CASTAÑEDA</t>
  </si>
  <si>
    <t>NORMA</t>
  </si>
  <si>
    <t>JOSE ARMANDO</t>
  </si>
  <si>
    <t>PERALTA</t>
  </si>
  <si>
    <t>PUGA</t>
  </si>
  <si>
    <t>OLIVIA</t>
  </si>
  <si>
    <t>ALEJO</t>
  </si>
  <si>
    <t>DOMINGO</t>
  </si>
  <si>
    <t>MA. NATIVIDAD</t>
  </si>
  <si>
    <t>CORDOBA</t>
  </si>
  <si>
    <t>ANA ISABEL</t>
  </si>
  <si>
    <t>BELLO</t>
  </si>
  <si>
    <t>ALMA SUSANA</t>
  </si>
  <si>
    <t>URIBE</t>
  </si>
  <si>
    <t>DANIEL ALBERTO</t>
  </si>
  <si>
    <t>VALDIVIA</t>
  </si>
  <si>
    <t>PEREGRINA</t>
  </si>
  <si>
    <t>JAZMIN</t>
  </si>
  <si>
    <t>VILLALOBOS</t>
  </si>
  <si>
    <t>DEL VALLE</t>
  </si>
  <si>
    <t>JAIR DE JESUS</t>
  </si>
  <si>
    <t>BELTRAN</t>
  </si>
  <si>
    <t>DAMARIS ALEJANDRA</t>
  </si>
  <si>
    <t>CUSTODIO</t>
  </si>
  <si>
    <t>NORA ELBA</t>
  </si>
  <si>
    <t>ALFARO</t>
  </si>
  <si>
    <t>AURORA MARGARITA</t>
  </si>
  <si>
    <t>PEREZ OROPEZA</t>
  </si>
  <si>
    <t>MA. DE JESUS</t>
  </si>
  <si>
    <t>ARELLANO</t>
  </si>
  <si>
    <t>ALICIA</t>
  </si>
  <si>
    <t>CANALES</t>
  </si>
  <si>
    <t>VACIO</t>
  </si>
  <si>
    <t>LUZ MARIA</t>
  </si>
  <si>
    <t>CONTRERAS</t>
  </si>
  <si>
    <t>RAMON OMAR</t>
  </si>
  <si>
    <t>ELENES</t>
  </si>
  <si>
    <t>BROOKS</t>
  </si>
  <si>
    <t>JAKELIN</t>
  </si>
  <si>
    <t>GALVEZ</t>
  </si>
  <si>
    <t>ERIKA ELIZABETH</t>
  </si>
  <si>
    <t>LORENA</t>
  </si>
  <si>
    <t>SOTO</t>
  </si>
  <si>
    <t>JOSE ALCIBIADES</t>
  </si>
  <si>
    <t>GARDUÑO</t>
  </si>
  <si>
    <t>CHAPARRO</t>
  </si>
  <si>
    <t>AIDA NOEMI</t>
  </si>
  <si>
    <t>REBECA</t>
  </si>
  <si>
    <t>LETICIA</t>
  </si>
  <si>
    <t>ROCIO</t>
  </si>
  <si>
    <t>MARTHA</t>
  </si>
  <si>
    <t>INES</t>
  </si>
  <si>
    <t>MARIA DEL CONSUELO</t>
  </si>
  <si>
    <t>CESAR MAURICIO</t>
  </si>
  <si>
    <t>PINZON</t>
  </si>
  <si>
    <t>MARIA ANDREA</t>
  </si>
  <si>
    <t>PLASCENCIA</t>
  </si>
  <si>
    <t>BUENO</t>
  </si>
  <si>
    <t>ARACELI</t>
  </si>
  <si>
    <t>VALDEZ</t>
  </si>
  <si>
    <t>FELIPE DE JESUS</t>
  </si>
  <si>
    <t>SHEILA MERIT</t>
  </si>
  <si>
    <t>GASPAR</t>
  </si>
  <si>
    <t>ALONDRA BELEN</t>
  </si>
  <si>
    <t>QUINTERO</t>
  </si>
  <si>
    <t>FRANCISCO DAVID</t>
  </si>
  <si>
    <t>DE LA CRUZ</t>
  </si>
  <si>
    <t>FANO</t>
  </si>
  <si>
    <t>LIMON</t>
  </si>
  <si>
    <t>ROJO</t>
  </si>
  <si>
    <t>MAGDALENO JOSE</t>
  </si>
  <si>
    <t>MEDELLIN</t>
  </si>
  <si>
    <t>EDUARDO ANTONIO</t>
  </si>
  <si>
    <t>MUÑOZ</t>
  </si>
  <si>
    <t>AGUIRRE</t>
  </si>
  <si>
    <t>JOSE GUADALUPE HERMOGENES</t>
  </si>
  <si>
    <t>CRISTOBAL FROYLAN</t>
  </si>
  <si>
    <t>MONTIEL</t>
  </si>
  <si>
    <t>MARIA JULIETA</t>
  </si>
  <si>
    <t>SALDAÑA</t>
  </si>
  <si>
    <t>MANCILLA</t>
  </si>
  <si>
    <t>ERIKA</t>
  </si>
  <si>
    <t>VARGAS</t>
  </si>
  <si>
    <t>BRIONES</t>
  </si>
  <si>
    <t>CLAUDIA</t>
  </si>
  <si>
    <t>DIANA</t>
  </si>
  <si>
    <t>DYLAN ALBERTO</t>
  </si>
  <si>
    <t>YAÑEZ</t>
  </si>
  <si>
    <t>DANIELA</t>
  </si>
  <si>
    <t>ARIAS</t>
  </si>
  <si>
    <t>DULCE MARIA ALEJANDRA</t>
  </si>
  <si>
    <t>CARMONA</t>
  </si>
  <si>
    <t>SAN JUAN</t>
  </si>
  <si>
    <t>BENJAMIN</t>
  </si>
  <si>
    <t>CARRIZOSA</t>
  </si>
  <si>
    <t>LUIS DONALDO</t>
  </si>
  <si>
    <t>CIPRIAN</t>
  </si>
  <si>
    <t>GALLO</t>
  </si>
  <si>
    <t>AXL AYAX YOYAKIN</t>
  </si>
  <si>
    <t>CONDE</t>
  </si>
  <si>
    <t>CANO</t>
  </si>
  <si>
    <t>CLEMENCIA IRENE</t>
  </si>
  <si>
    <t>DE LEON</t>
  </si>
  <si>
    <t>JENNIFER ITZEL</t>
  </si>
  <si>
    <t>DE LA PAZ</t>
  </si>
  <si>
    <t>LIZETH ARELY</t>
  </si>
  <si>
    <t>RAMIRO</t>
  </si>
  <si>
    <t>PANTALEON</t>
  </si>
  <si>
    <t>ANASTACIO</t>
  </si>
  <si>
    <t>BADY RENE</t>
  </si>
  <si>
    <t>CALIXTO</t>
  </si>
  <si>
    <t>NADIA SOFIA</t>
  </si>
  <si>
    <t>MONCERRAT</t>
  </si>
  <si>
    <t>ALEJANDRA BEATRIZ</t>
  </si>
  <si>
    <t>CARLOS IGNACIO</t>
  </si>
  <si>
    <t>DIANA KARINA</t>
  </si>
  <si>
    <t>SMITH</t>
  </si>
  <si>
    <t>JESUS EDUARDO</t>
  </si>
  <si>
    <t>TRUJILLO</t>
  </si>
  <si>
    <t>MARIA CRISTINA</t>
  </si>
  <si>
    <t>CLAUDIA MARINA</t>
  </si>
  <si>
    <t>MARIA DEL CARMEN NATALI</t>
  </si>
  <si>
    <t>JOSUE ABISAI</t>
  </si>
  <si>
    <t>JESUS CITLALI</t>
  </si>
  <si>
    <t>VANEGAS</t>
  </si>
  <si>
    <t>JOSE DANIEL</t>
  </si>
  <si>
    <t>JESSICA MARIANA</t>
  </si>
  <si>
    <t>VERGARA</t>
  </si>
  <si>
    <t>RAIGADAS</t>
  </si>
  <si>
    <t>ESTEBAN</t>
  </si>
  <si>
    <t>AGUILERA</t>
  </si>
  <si>
    <t>DULCE JESSICA</t>
  </si>
  <si>
    <t>BELMONTE</t>
  </si>
  <si>
    <t>NOLASCO</t>
  </si>
  <si>
    <t>BEATRIZ JOSEFINA</t>
  </si>
  <si>
    <t>CALERO</t>
  </si>
  <si>
    <t>PONCE</t>
  </si>
  <si>
    <t>JOSE ARIEL</t>
  </si>
  <si>
    <t>LAMADRID</t>
  </si>
  <si>
    <t>TANIA ILIANA</t>
  </si>
  <si>
    <t>LARA</t>
  </si>
  <si>
    <t>EDGAR ROBERTO</t>
  </si>
  <si>
    <t>PEDRAZA</t>
  </si>
  <si>
    <t>AUREA MARIA</t>
  </si>
  <si>
    <t>PAEZ</t>
  </si>
  <si>
    <t>LETICIA MARIBEL</t>
  </si>
  <si>
    <t>ERIK ELI</t>
  </si>
  <si>
    <t>SORIANO</t>
  </si>
  <si>
    <t>GABRIELA MARIA DE LOURDES</t>
  </si>
  <si>
    <t>URENCIO</t>
  </si>
  <si>
    <t>URIEL TRISTAN</t>
  </si>
  <si>
    <t>CARLOS ALBERTO</t>
  </si>
  <si>
    <t>VALLE</t>
  </si>
  <si>
    <t>JOSUE ANTONIO</t>
  </si>
  <si>
    <t>ALBOR</t>
  </si>
  <si>
    <t>NIETO</t>
  </si>
  <si>
    <t>ABDIEL NATANAEL</t>
  </si>
  <si>
    <t>ALEMAN</t>
  </si>
  <si>
    <t>BRENDA DEL CARMEN</t>
  </si>
  <si>
    <t>EDILBERTO</t>
  </si>
  <si>
    <t>RAZO</t>
  </si>
  <si>
    <t>LIZBETH</t>
  </si>
  <si>
    <t>ALLAN GERARDO</t>
  </si>
  <si>
    <t>CEDILLO</t>
  </si>
  <si>
    <t>ALCIVAR</t>
  </si>
  <si>
    <t>REBECA ANDREA</t>
  </si>
  <si>
    <t>MARIA TERESA</t>
  </si>
  <si>
    <t>CABELLO</t>
  </si>
  <si>
    <t>ELVIA</t>
  </si>
  <si>
    <t>LEYVA</t>
  </si>
  <si>
    <t>CESAR IVAN</t>
  </si>
  <si>
    <t>JAIMES</t>
  </si>
  <si>
    <t>JORGE ANTONIO</t>
  </si>
  <si>
    <t xml:space="preserve"> AGUILAR</t>
  </si>
  <si>
    <t>ANGELES</t>
  </si>
  <si>
    <t>ALTAMIRANO</t>
  </si>
  <si>
    <t>LAURA ELENA</t>
  </si>
  <si>
    <t>OLIVIA GUADALUPE</t>
  </si>
  <si>
    <t>ARROYO</t>
  </si>
  <si>
    <t>CERON</t>
  </si>
  <si>
    <t>BORJA</t>
  </si>
  <si>
    <t>DIONNE CAROLINA</t>
  </si>
  <si>
    <t>ALFREDO SAMUEL</t>
  </si>
  <si>
    <t>ADALBERTO</t>
  </si>
  <si>
    <t>AVILA</t>
  </si>
  <si>
    <t>VALERIA MARIEL</t>
  </si>
  <si>
    <t>GAYTAN</t>
  </si>
  <si>
    <t>FRANCISCO</t>
  </si>
  <si>
    <t>GUADARRAMA</t>
  </si>
  <si>
    <t>ARCOS</t>
  </si>
  <si>
    <t>ANA PATRICIA</t>
  </si>
  <si>
    <t>MONICA IVETTE</t>
  </si>
  <si>
    <t>BERENICE VIANEY</t>
  </si>
  <si>
    <t>MANZANO</t>
  </si>
  <si>
    <t>DULCINEA</t>
  </si>
  <si>
    <t>ANDREA JANUEN</t>
  </si>
  <si>
    <t>MONTANA</t>
  </si>
  <si>
    <t>CRISTIAN EMMANUEL</t>
  </si>
  <si>
    <t>PACHECO</t>
  </si>
  <si>
    <t>OLGUIN</t>
  </si>
  <si>
    <t>VANNYA GISELLE</t>
  </si>
  <si>
    <t>REYNOSO</t>
  </si>
  <si>
    <t>ERIKA PAOLA</t>
  </si>
  <si>
    <t>ROBLES</t>
  </si>
  <si>
    <t>CISNEROS</t>
  </si>
  <si>
    <t>JOSE GIOVANNI</t>
  </si>
  <si>
    <t>IRAIS NAYIBE</t>
  </si>
  <si>
    <t>KARIME ALEJANDRA</t>
  </si>
  <si>
    <t>ROSALES</t>
  </si>
  <si>
    <t>TANIA GABRIELA</t>
  </si>
  <si>
    <t>LOZADA</t>
  </si>
  <si>
    <t>ANDRES</t>
  </si>
  <si>
    <t>CARLOS ARTURO</t>
  </si>
  <si>
    <t>ILCE PAOLA</t>
  </si>
  <si>
    <t>JUAN ALEJANDRO</t>
  </si>
  <si>
    <t>MERA</t>
  </si>
  <si>
    <t>JULIETA</t>
  </si>
  <si>
    <t>BIANCA YAZMIN</t>
  </si>
  <si>
    <t>ZEPEDA</t>
  </si>
  <si>
    <t>LUIS ANGEL</t>
  </si>
  <si>
    <t>ESTEFANI</t>
  </si>
  <si>
    <t>SOLORZANO</t>
  </si>
  <si>
    <t>JOSE DE JESUS</t>
  </si>
  <si>
    <t>MAGAÑA</t>
  </si>
  <si>
    <t>SAINZ</t>
  </si>
  <si>
    <t>LEYSI</t>
  </si>
  <si>
    <t>DE LOS SANTOS</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</si>
  <si>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</si>
  <si>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servidores públicos adscritos a la Unidad de Inteligencia Financiera de la Procuraduría Fiscal de la Ciudad de México, se eliminan toda vez que su divulgación pone en riesgo la integridad física de dichos servidores públicos, asimismo pone en riesgo la seguridad pública de la Ciudad de México, en virtud de que cualquier persona tendría conocimiento que dichos funcionarios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servidores públicos de Estructura y técnico operativo adscritos a la Unidad de Inteligencia Financiera de la Procuraduría Fiscal de la Ciudad de México. 4.-FUNDAMENTO LEGAL A) De la clasificación. La Segunda Sesión Ordinaria 2020 del Comité de Transparencia de la Secretaría de Administración y Finanzas celebrada el diez de julio del dos mil veinte;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2020, celebrada el 10 de julio de 2020.</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</si>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</sst>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46</v>
      </c>
      <c r="F8" t="s">
        <v>226</v>
      </c>
      <c r="G8" s="5" t="s">
        <v>227</v>
      </c>
      <c r="H8" s="5" t="s">
        <v>227</v>
      </c>
      <c r="I8" t="s">
        <v>380</v>
      </c>
      <c r="J8" t="s">
        <v>381</v>
      </c>
      <c r="K8" t="s">
        <v>382</v>
      </c>
      <c r="L8" t="s">
        <v>94</v>
      </c>
      <c r="M8">
        <v>99967</v>
      </c>
      <c r="N8" t="s">
        <v>214</v>
      </c>
      <c r="O8">
        <v>73722</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21</v>
      </c>
      <c r="F9" t="s">
        <v>228</v>
      </c>
      <c r="G9" s="5" t="s">
        <v>229</v>
      </c>
      <c r="H9" s="5" t="s">
        <v>227</v>
      </c>
      <c r="I9" t="s">
        <v>383</v>
      </c>
      <c r="J9" t="s">
        <v>384</v>
      </c>
      <c r="K9" t="s">
        <v>385</v>
      </c>
      <c r="L9" t="s">
        <v>94</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21</v>
      </c>
      <c r="F10" t="s">
        <v>228</v>
      </c>
      <c r="G10" s="5" t="s">
        <v>230</v>
      </c>
      <c r="H10" s="5" t="s">
        <v>227</v>
      </c>
      <c r="I10" t="s">
        <v>386</v>
      </c>
      <c r="J10" t="s">
        <v>387</v>
      </c>
      <c r="K10" t="s">
        <v>388</v>
      </c>
      <c r="L10" t="s">
        <v>94</v>
      </c>
      <c r="M10">
        <v>16912</v>
      </c>
      <c r="N10" t="s">
        <v>214</v>
      </c>
      <c r="O10">
        <v>14376</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21</v>
      </c>
      <c r="F11" t="s">
        <v>228</v>
      </c>
      <c r="G11" s="5" t="s">
        <v>231</v>
      </c>
      <c r="H11" s="5" t="s">
        <v>227</v>
      </c>
      <c r="I11" t="s">
        <v>389</v>
      </c>
      <c r="J11" t="s">
        <v>390</v>
      </c>
      <c r="K11" t="s">
        <v>391</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21</v>
      </c>
      <c r="F12" t="s">
        <v>228</v>
      </c>
      <c r="G12" s="5" t="s">
        <v>232</v>
      </c>
      <c r="H12" s="5" t="s">
        <v>227</v>
      </c>
      <c r="I12" t="s">
        <v>392</v>
      </c>
      <c r="J12" t="s">
        <v>382</v>
      </c>
      <c r="K12" t="s">
        <v>393</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21</v>
      </c>
      <c r="F13" t="s">
        <v>228</v>
      </c>
      <c r="G13" s="5" t="s">
        <v>233</v>
      </c>
      <c r="H13" s="5" t="s">
        <v>227</v>
      </c>
      <c r="I13" t="s">
        <v>394</v>
      </c>
      <c r="J13" t="s">
        <v>395</v>
      </c>
      <c r="K13" t="s">
        <v>396</v>
      </c>
      <c r="L13" t="s">
        <v>93</v>
      </c>
      <c r="M13">
        <v>16912</v>
      </c>
      <c r="N13" t="s">
        <v>214</v>
      </c>
      <c r="O13">
        <v>14376</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21</v>
      </c>
      <c r="F14" t="s">
        <v>228</v>
      </c>
      <c r="G14" s="5" t="s">
        <v>234</v>
      </c>
      <c r="H14" s="5" t="s">
        <v>227</v>
      </c>
      <c r="I14" t="s">
        <v>397</v>
      </c>
      <c r="J14" t="s">
        <v>398</v>
      </c>
      <c r="K14" t="s">
        <v>399</v>
      </c>
      <c r="L14" t="s">
        <v>93</v>
      </c>
      <c r="M14">
        <v>16912</v>
      </c>
      <c r="N14" t="s">
        <v>214</v>
      </c>
      <c r="O14">
        <v>14376</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23</v>
      </c>
      <c r="F15" t="s">
        <v>235</v>
      </c>
      <c r="G15" s="5" t="s">
        <v>236</v>
      </c>
      <c r="H15" s="5" t="s">
        <v>227</v>
      </c>
      <c r="I15" t="s">
        <v>400</v>
      </c>
      <c r="J15" t="s">
        <v>401</v>
      </c>
      <c r="K15" t="s">
        <v>402</v>
      </c>
      <c r="L15" t="s">
        <v>93</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25</v>
      </c>
      <c r="F16" t="s">
        <v>237</v>
      </c>
      <c r="G16" s="5" t="s">
        <v>238</v>
      </c>
      <c r="H16" s="5" t="s">
        <v>227</v>
      </c>
      <c r="I16" t="s">
        <v>403</v>
      </c>
      <c r="J16" t="s">
        <v>404</v>
      </c>
      <c r="K16" t="s">
        <v>405</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29</v>
      </c>
      <c r="F17" t="s">
        <v>239</v>
      </c>
      <c r="G17" s="5" t="s">
        <v>240</v>
      </c>
      <c r="H17" s="5" t="s">
        <v>227</v>
      </c>
      <c r="I17" t="s">
        <v>406</v>
      </c>
      <c r="J17" t="s">
        <v>407</v>
      </c>
      <c r="K17" t="s">
        <v>408</v>
      </c>
      <c r="L17" t="s">
        <v>93</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45</v>
      </c>
      <c r="F18" t="s">
        <v>241</v>
      </c>
      <c r="G18" s="5" t="s">
        <v>242</v>
      </c>
      <c r="H18" s="5" t="s">
        <v>227</v>
      </c>
      <c r="I18" t="s">
        <v>409</v>
      </c>
      <c r="J18" t="s">
        <v>410</v>
      </c>
      <c r="K18" t="s">
        <v>411</v>
      </c>
      <c r="L18" t="s">
        <v>94</v>
      </c>
      <c r="M18">
        <v>95327</v>
      </c>
      <c r="N18" t="s">
        <v>214</v>
      </c>
      <c r="O18">
        <v>70666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29</v>
      </c>
      <c r="F19" t="s">
        <v>239</v>
      </c>
      <c r="G19" s="5" t="s">
        <v>243</v>
      </c>
      <c r="H19" s="5" t="s">
        <v>227</v>
      </c>
      <c r="I19" t="s">
        <v>412</v>
      </c>
      <c r="J19" t="s">
        <v>413</v>
      </c>
      <c r="K19" t="s">
        <v>414</v>
      </c>
      <c r="L19" t="s">
        <v>94</v>
      </c>
      <c r="M19">
        <v>35248</v>
      </c>
      <c r="N19" t="s">
        <v>214</v>
      </c>
      <c r="O19">
        <v>28527</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25</v>
      </c>
      <c r="F20" t="s">
        <v>237</v>
      </c>
      <c r="G20" s="5" t="s">
        <v>244</v>
      </c>
      <c r="H20" s="5" t="s">
        <v>227</v>
      </c>
      <c r="I20" t="s">
        <v>415</v>
      </c>
      <c r="J20" t="s">
        <v>416</v>
      </c>
      <c r="K20" t="s">
        <v>417</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25</v>
      </c>
      <c r="F21" t="s">
        <v>237</v>
      </c>
      <c r="G21" s="5" t="s">
        <v>245</v>
      </c>
      <c r="H21" s="5" t="s">
        <v>227</v>
      </c>
      <c r="I21" t="s">
        <v>418</v>
      </c>
      <c r="J21" t="s">
        <v>419</v>
      </c>
      <c r="K21" t="s">
        <v>420</v>
      </c>
      <c r="L21" t="s">
        <v>93</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25</v>
      </c>
      <c r="F22" t="s">
        <v>237</v>
      </c>
      <c r="G22" s="5" t="s">
        <v>246</v>
      </c>
      <c r="H22" s="5" t="s">
        <v>227</v>
      </c>
      <c r="I22" t="s">
        <v>421</v>
      </c>
      <c r="J22" t="s">
        <v>422</v>
      </c>
      <c r="K22" t="s">
        <v>423</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25</v>
      </c>
      <c r="F23" t="s">
        <v>237</v>
      </c>
      <c r="G23" s="5" t="s">
        <v>247</v>
      </c>
      <c r="H23" s="5" t="s">
        <v>227</v>
      </c>
      <c r="I23" t="s">
        <v>424</v>
      </c>
      <c r="J23" t="s">
        <v>425</v>
      </c>
      <c r="K23" t="s">
        <v>426</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25</v>
      </c>
      <c r="F24" t="s">
        <v>237</v>
      </c>
      <c r="G24" s="5" t="s">
        <v>248</v>
      </c>
      <c r="H24" s="5" t="s">
        <v>227</v>
      </c>
      <c r="I24" t="s">
        <v>427</v>
      </c>
      <c r="J24" t="s">
        <v>428</v>
      </c>
      <c r="K24" t="s">
        <v>429</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25</v>
      </c>
      <c r="F25" t="s">
        <v>237</v>
      </c>
      <c r="G25" s="5" t="s">
        <v>249</v>
      </c>
      <c r="H25" s="5" t="s">
        <v>227</v>
      </c>
      <c r="I25" t="s">
        <v>430</v>
      </c>
      <c r="J25" t="s">
        <v>431</v>
      </c>
      <c r="K25" t="s">
        <v>432</v>
      </c>
      <c r="L25" t="s">
        <v>94</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25</v>
      </c>
      <c r="F26" t="s">
        <v>237</v>
      </c>
      <c r="G26" s="5" t="s">
        <v>250</v>
      </c>
      <c r="H26" s="5" t="s">
        <v>227</v>
      </c>
      <c r="I26" t="s">
        <v>433</v>
      </c>
      <c r="J26" t="s">
        <v>434</v>
      </c>
      <c r="K26" t="s">
        <v>435</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29</v>
      </c>
      <c r="F27" t="s">
        <v>239</v>
      </c>
      <c r="G27" s="5" t="s">
        <v>251</v>
      </c>
      <c r="H27" s="5" t="s">
        <v>227</v>
      </c>
      <c r="I27" t="s">
        <v>436</v>
      </c>
      <c r="J27" t="s">
        <v>437</v>
      </c>
      <c r="K27" t="s">
        <v>438</v>
      </c>
      <c r="L27" t="s">
        <v>94</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25</v>
      </c>
      <c r="F28" t="s">
        <v>237</v>
      </c>
      <c r="G28" s="5" t="s">
        <v>252</v>
      </c>
      <c r="H28" s="5" t="s">
        <v>227</v>
      </c>
      <c r="I28" t="s">
        <v>439</v>
      </c>
      <c r="J28" t="s">
        <v>440</v>
      </c>
      <c r="K28" t="s">
        <v>414</v>
      </c>
      <c r="L28" t="s">
        <v>93</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25</v>
      </c>
      <c r="F29" t="s">
        <v>237</v>
      </c>
      <c r="G29" s="5" t="s">
        <v>253</v>
      </c>
      <c r="H29" s="5" t="s">
        <v>227</v>
      </c>
      <c r="I29" t="s">
        <v>441</v>
      </c>
      <c r="J29" t="s">
        <v>442</v>
      </c>
      <c r="K29" t="s">
        <v>393</v>
      </c>
      <c r="L29" t="s">
        <v>93</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29</v>
      </c>
      <c r="F30" t="s">
        <v>239</v>
      </c>
      <c r="G30" s="5" t="s">
        <v>254</v>
      </c>
      <c r="H30" s="5" t="s">
        <v>227</v>
      </c>
      <c r="I30" t="s">
        <v>443</v>
      </c>
      <c r="J30" t="s">
        <v>444</v>
      </c>
      <c r="K30" t="s">
        <v>445</v>
      </c>
      <c r="L30" t="s">
        <v>93</v>
      </c>
      <c r="M30">
        <v>35248</v>
      </c>
      <c r="N30" t="s">
        <v>214</v>
      </c>
      <c r="O30">
        <v>28527</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25</v>
      </c>
      <c r="F31" t="s">
        <v>237</v>
      </c>
      <c r="G31" s="5" t="s">
        <v>255</v>
      </c>
      <c r="H31" s="5" t="s">
        <v>227</v>
      </c>
      <c r="I31" t="s">
        <v>446</v>
      </c>
      <c r="J31" t="s">
        <v>447</v>
      </c>
      <c r="K31" t="s">
        <v>448</v>
      </c>
      <c r="L31" t="s">
        <v>94</v>
      </c>
      <c r="M31">
        <v>24672</v>
      </c>
      <c r="N31" t="s">
        <v>214</v>
      </c>
      <c r="O31">
        <v>20385</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25</v>
      </c>
      <c r="F32" t="s">
        <v>237</v>
      </c>
      <c r="G32" s="5" t="s">
        <v>256</v>
      </c>
      <c r="H32" s="5" t="s">
        <v>227</v>
      </c>
      <c r="I32" t="s">
        <v>449</v>
      </c>
      <c r="J32" t="s">
        <v>450</v>
      </c>
      <c r="K32" t="s">
        <v>451</v>
      </c>
      <c r="L32" t="s">
        <v>93</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25</v>
      </c>
      <c r="F33" t="s">
        <v>237</v>
      </c>
      <c r="G33" s="5" t="s">
        <v>257</v>
      </c>
      <c r="H33" s="5" t="s">
        <v>227</v>
      </c>
      <c r="I33" t="s">
        <v>452</v>
      </c>
      <c r="J33" t="s">
        <v>453</v>
      </c>
      <c r="K33" t="s">
        <v>454</v>
      </c>
      <c r="L33" t="s">
        <v>94</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45</v>
      </c>
      <c r="F34" t="s">
        <v>241</v>
      </c>
      <c r="G34" s="5" t="s">
        <v>258</v>
      </c>
      <c r="H34" s="5" t="s">
        <v>227</v>
      </c>
      <c r="I34" t="s">
        <v>455</v>
      </c>
      <c r="J34" t="s">
        <v>456</v>
      </c>
      <c r="K34" t="s">
        <v>407</v>
      </c>
      <c r="L34" t="s">
        <v>93</v>
      </c>
      <c r="M34">
        <v>95327</v>
      </c>
      <c r="N34" t="s">
        <v>214</v>
      </c>
      <c r="O34">
        <v>70666</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25</v>
      </c>
      <c r="F35" t="s">
        <v>237</v>
      </c>
      <c r="G35" s="5" t="s">
        <v>259</v>
      </c>
      <c r="H35" s="5" t="s">
        <v>227</v>
      </c>
      <c r="I35" t="s">
        <v>457</v>
      </c>
      <c r="J35" t="s">
        <v>458</v>
      </c>
      <c r="K35" t="s">
        <v>391</v>
      </c>
      <c r="L35" t="s">
        <v>94</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25</v>
      </c>
      <c r="F36" t="s">
        <v>237</v>
      </c>
      <c r="G36" s="5" t="s">
        <v>260</v>
      </c>
      <c r="H36" s="5" t="s">
        <v>227</v>
      </c>
      <c r="I36" t="s">
        <v>459</v>
      </c>
      <c r="J36" t="s">
        <v>391</v>
      </c>
      <c r="K36" t="s">
        <v>460</v>
      </c>
      <c r="L36" t="s">
        <v>93</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25</v>
      </c>
      <c r="F37" t="s">
        <v>237</v>
      </c>
      <c r="G37" s="5" t="s">
        <v>261</v>
      </c>
      <c r="H37" s="5" t="s">
        <v>227</v>
      </c>
      <c r="I37" t="s">
        <v>461</v>
      </c>
      <c r="J37" t="s">
        <v>462</v>
      </c>
      <c r="K37" t="s">
        <v>448</v>
      </c>
      <c r="L37" t="s">
        <v>93</v>
      </c>
      <c r="M37">
        <v>24672</v>
      </c>
      <c r="N37" t="s">
        <v>214</v>
      </c>
      <c r="O37">
        <v>20385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29</v>
      </c>
      <c r="F38" t="s">
        <v>239</v>
      </c>
      <c r="G38" s="5" t="s">
        <v>262</v>
      </c>
      <c r="H38" s="5" t="s">
        <v>227</v>
      </c>
      <c r="I38" t="s">
        <v>463</v>
      </c>
      <c r="J38" t="s">
        <v>464</v>
      </c>
      <c r="K38" t="s">
        <v>465</v>
      </c>
      <c r="L38" t="s">
        <v>93</v>
      </c>
      <c r="M38">
        <v>35248</v>
      </c>
      <c r="N38" t="s">
        <v>214</v>
      </c>
      <c r="O38">
        <v>28527</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25</v>
      </c>
      <c r="F39" t="s">
        <v>237</v>
      </c>
      <c r="G39" s="5" t="s">
        <v>263</v>
      </c>
      <c r="H39" s="5" t="s">
        <v>227</v>
      </c>
      <c r="I39" t="s">
        <v>466</v>
      </c>
      <c r="J39" t="s">
        <v>467</v>
      </c>
      <c r="K39" t="s">
        <v>456</v>
      </c>
      <c r="L39" t="s">
        <v>93</v>
      </c>
      <c r="M39">
        <v>24672</v>
      </c>
      <c r="N39" t="s">
        <v>214</v>
      </c>
      <c r="O39">
        <v>20385</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23</v>
      </c>
      <c r="F40" t="s">
        <v>235</v>
      </c>
      <c r="G40" s="5" t="s">
        <v>264</v>
      </c>
      <c r="H40" s="5" t="s">
        <v>227</v>
      </c>
      <c r="I40" t="s">
        <v>468</v>
      </c>
      <c r="J40" t="s">
        <v>469</v>
      </c>
      <c r="K40" t="s">
        <v>470</v>
      </c>
      <c r="L40" t="s">
        <v>93</v>
      </c>
      <c r="M40">
        <v>19528</v>
      </c>
      <c r="N40" t="s">
        <v>214</v>
      </c>
      <c r="O40">
        <v>16375</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25</v>
      </c>
      <c r="F41" t="s">
        <v>237</v>
      </c>
      <c r="G41" s="5" t="s">
        <v>265</v>
      </c>
      <c r="H41" s="5" t="s">
        <v>227</v>
      </c>
      <c r="I41" t="s">
        <v>471</v>
      </c>
      <c r="J41" t="s">
        <v>414</v>
      </c>
      <c r="K41" t="s">
        <v>472</v>
      </c>
      <c r="L41" t="s">
        <v>93</v>
      </c>
      <c r="M41">
        <v>24672</v>
      </c>
      <c r="N41" t="s">
        <v>214</v>
      </c>
      <c r="O41">
        <v>20385</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23</v>
      </c>
      <c r="F42" t="s">
        <v>235</v>
      </c>
      <c r="G42" s="5" t="s">
        <v>266</v>
      </c>
      <c r="H42" s="5" t="s">
        <v>227</v>
      </c>
      <c r="I42" t="s">
        <v>473</v>
      </c>
      <c r="J42" t="s">
        <v>474</v>
      </c>
      <c r="K42" t="s">
        <v>475</v>
      </c>
      <c r="L42" t="s">
        <v>93</v>
      </c>
      <c r="M42">
        <v>19528</v>
      </c>
      <c r="N42" t="s">
        <v>214</v>
      </c>
      <c r="O42">
        <v>16375</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25</v>
      </c>
      <c r="F43" t="s">
        <v>237</v>
      </c>
      <c r="G43" s="5" t="s">
        <v>267</v>
      </c>
      <c r="H43" s="5" t="s">
        <v>227</v>
      </c>
      <c r="I43" t="s">
        <v>476</v>
      </c>
      <c r="J43" t="s">
        <v>477</v>
      </c>
      <c r="K43" t="s">
        <v>478</v>
      </c>
      <c r="L43" t="s">
        <v>93</v>
      </c>
      <c r="M43">
        <v>24672</v>
      </c>
      <c r="N43" t="s">
        <v>214</v>
      </c>
      <c r="O43">
        <v>20385</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29</v>
      </c>
      <c r="F44" t="s">
        <v>239</v>
      </c>
      <c r="G44" s="5" t="s">
        <v>268</v>
      </c>
      <c r="H44" s="5" t="s">
        <v>227</v>
      </c>
      <c r="I44" t="s">
        <v>479</v>
      </c>
      <c r="J44" t="s">
        <v>480</v>
      </c>
      <c r="K44" t="s">
        <v>453</v>
      </c>
      <c r="L44" t="s">
        <v>93</v>
      </c>
      <c r="M44">
        <v>35248</v>
      </c>
      <c r="N44" t="s">
        <v>214</v>
      </c>
      <c r="O44">
        <v>28527</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23</v>
      </c>
      <c r="F45" t="s">
        <v>235</v>
      </c>
      <c r="G45" s="5" t="s">
        <v>269</v>
      </c>
      <c r="H45" s="5" t="s">
        <v>227</v>
      </c>
      <c r="I45" t="s">
        <v>481</v>
      </c>
      <c r="J45" t="s">
        <v>482</v>
      </c>
      <c r="K45" t="s">
        <v>483</v>
      </c>
      <c r="L45" t="s">
        <v>93</v>
      </c>
      <c r="M45">
        <v>19528</v>
      </c>
      <c r="N45" t="s">
        <v>214</v>
      </c>
      <c r="O45">
        <v>16375</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23</v>
      </c>
      <c r="F46" t="s">
        <v>235</v>
      </c>
      <c r="G46" s="5" t="s">
        <v>270</v>
      </c>
      <c r="H46" s="5" t="s">
        <v>227</v>
      </c>
      <c r="I46" t="s">
        <v>484</v>
      </c>
      <c r="J46" t="s">
        <v>388</v>
      </c>
      <c r="K46" t="s">
        <v>485</v>
      </c>
      <c r="L46" t="s">
        <v>94</v>
      </c>
      <c r="M46">
        <v>19528</v>
      </c>
      <c r="N46" t="s">
        <v>214</v>
      </c>
      <c r="O46">
        <v>16375</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29</v>
      </c>
      <c r="F47" t="s">
        <v>239</v>
      </c>
      <c r="G47" s="5" t="s">
        <v>271</v>
      </c>
      <c r="H47" s="5" t="s">
        <v>227</v>
      </c>
      <c r="I47" t="s">
        <v>486</v>
      </c>
      <c r="J47" t="s">
        <v>396</v>
      </c>
      <c r="K47" t="s">
        <v>487</v>
      </c>
      <c r="L47" t="s">
        <v>93</v>
      </c>
      <c r="M47">
        <v>35248</v>
      </c>
      <c r="N47" t="s">
        <v>214</v>
      </c>
      <c r="O47">
        <v>28527</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25</v>
      </c>
      <c r="F48" t="s">
        <v>237</v>
      </c>
      <c r="G48" s="5" t="s">
        <v>272</v>
      </c>
      <c r="H48" s="5" t="s">
        <v>227</v>
      </c>
      <c r="I48" t="s">
        <v>488</v>
      </c>
      <c r="J48" t="s">
        <v>489</v>
      </c>
      <c r="K48" t="s">
        <v>490</v>
      </c>
      <c r="L48" t="s">
        <v>93</v>
      </c>
      <c r="M48">
        <v>24672</v>
      </c>
      <c r="N48" t="s">
        <v>214</v>
      </c>
      <c r="O48">
        <v>20385</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25</v>
      </c>
      <c r="F49" t="s">
        <v>237</v>
      </c>
      <c r="G49" s="5" t="s">
        <v>273</v>
      </c>
      <c r="H49" s="5" t="s">
        <v>227</v>
      </c>
      <c r="I49" t="s">
        <v>491</v>
      </c>
      <c r="J49" t="s">
        <v>492</v>
      </c>
      <c r="K49" t="s">
        <v>493</v>
      </c>
      <c r="L49" t="s">
        <v>94</v>
      </c>
      <c r="M49">
        <v>24672</v>
      </c>
      <c r="N49" t="s">
        <v>214</v>
      </c>
      <c r="O49">
        <v>20385</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25</v>
      </c>
      <c r="F50" t="s">
        <v>237</v>
      </c>
      <c r="G50" s="5" t="s">
        <v>274</v>
      </c>
      <c r="H50" s="5" t="s">
        <v>227</v>
      </c>
      <c r="I50" t="s">
        <v>494</v>
      </c>
      <c r="J50" t="s">
        <v>413</v>
      </c>
      <c r="K50" t="s">
        <v>435</v>
      </c>
      <c r="L50" t="s">
        <v>93</v>
      </c>
      <c r="M50">
        <v>24672</v>
      </c>
      <c r="N50" t="s">
        <v>214</v>
      </c>
      <c r="O50">
        <v>20385</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29</v>
      </c>
      <c r="F51" t="s">
        <v>239</v>
      </c>
      <c r="G51" s="5" t="s">
        <v>275</v>
      </c>
      <c r="H51" s="5" t="s">
        <v>227</v>
      </c>
      <c r="I51" t="s">
        <v>495</v>
      </c>
      <c r="J51" t="s">
        <v>496</v>
      </c>
      <c r="K51" t="s">
        <v>497</v>
      </c>
      <c r="L51" t="s">
        <v>94</v>
      </c>
      <c r="M51">
        <v>35248</v>
      </c>
      <c r="N51" t="s">
        <v>214</v>
      </c>
      <c r="O51">
        <v>28527</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25</v>
      </c>
      <c r="F52" t="s">
        <v>237</v>
      </c>
      <c r="G52" s="5" t="s">
        <v>276</v>
      </c>
      <c r="H52" s="5" t="s">
        <v>227</v>
      </c>
      <c r="I52" t="s">
        <v>498</v>
      </c>
      <c r="J52" t="s">
        <v>414</v>
      </c>
      <c r="K52" t="s">
        <v>499</v>
      </c>
      <c r="L52" t="s">
        <v>93</v>
      </c>
      <c r="M52">
        <v>24672</v>
      </c>
      <c r="N52" t="s">
        <v>214</v>
      </c>
      <c r="O52">
        <v>20385</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25</v>
      </c>
      <c r="F53" t="s">
        <v>237</v>
      </c>
      <c r="G53" s="5" t="s">
        <v>277</v>
      </c>
      <c r="H53" s="5" t="s">
        <v>227</v>
      </c>
      <c r="I53" t="s">
        <v>500</v>
      </c>
      <c r="J53" t="s">
        <v>501</v>
      </c>
      <c r="K53" t="s">
        <v>502</v>
      </c>
      <c r="L53" t="s">
        <v>94</v>
      </c>
      <c r="M53">
        <v>24672</v>
      </c>
      <c r="N53" t="s">
        <v>214</v>
      </c>
      <c r="O53">
        <v>20385</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25</v>
      </c>
      <c r="F54" t="s">
        <v>237</v>
      </c>
      <c r="G54" s="5" t="s">
        <v>278</v>
      </c>
      <c r="H54" s="5" t="s">
        <v>227</v>
      </c>
      <c r="I54" t="s">
        <v>503</v>
      </c>
      <c r="J54" t="s">
        <v>387</v>
      </c>
      <c r="K54" t="s">
        <v>391</v>
      </c>
      <c r="L54" t="s">
        <v>93</v>
      </c>
      <c r="M54">
        <v>24672</v>
      </c>
      <c r="N54" t="s">
        <v>214</v>
      </c>
      <c r="O54">
        <v>20385</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25</v>
      </c>
      <c r="F55" t="s">
        <v>237</v>
      </c>
      <c r="G55" s="5" t="s">
        <v>279</v>
      </c>
      <c r="H55" s="5" t="s">
        <v>227</v>
      </c>
      <c r="I55" t="s">
        <v>504</v>
      </c>
      <c r="J55" t="s">
        <v>505</v>
      </c>
      <c r="K55" t="s">
        <v>506</v>
      </c>
      <c r="L55" t="s">
        <v>94</v>
      </c>
      <c r="M55">
        <v>24672</v>
      </c>
      <c r="N55" t="s">
        <v>214</v>
      </c>
      <c r="O55">
        <v>20385</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45</v>
      </c>
      <c r="F56" t="s">
        <v>241</v>
      </c>
      <c r="G56" s="5" t="s">
        <v>280</v>
      </c>
      <c r="H56" s="5" t="s">
        <v>227</v>
      </c>
      <c r="I56" t="s">
        <v>507</v>
      </c>
      <c r="J56" t="s">
        <v>393</v>
      </c>
      <c r="K56" t="s">
        <v>508</v>
      </c>
      <c r="L56" t="s">
        <v>94</v>
      </c>
      <c r="M56">
        <v>95327</v>
      </c>
      <c r="N56" t="s">
        <v>214</v>
      </c>
      <c r="O56">
        <v>70666</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29</v>
      </c>
      <c r="F57" t="s">
        <v>239</v>
      </c>
      <c r="G57" s="5" t="s">
        <v>281</v>
      </c>
      <c r="H57" s="5" t="s">
        <v>227</v>
      </c>
      <c r="I57" t="s">
        <v>509</v>
      </c>
      <c r="J57" t="s">
        <v>453</v>
      </c>
      <c r="K57" t="s">
        <v>510</v>
      </c>
      <c r="L57" t="s">
        <v>93</v>
      </c>
      <c r="M57">
        <v>35248</v>
      </c>
      <c r="N57" t="s">
        <v>214</v>
      </c>
      <c r="O57">
        <v>28527</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25</v>
      </c>
      <c r="F58" t="s">
        <v>237</v>
      </c>
      <c r="G58" s="5" t="s">
        <v>282</v>
      </c>
      <c r="H58" s="5" t="s">
        <v>227</v>
      </c>
      <c r="I58" t="s">
        <v>511</v>
      </c>
      <c r="J58" t="s">
        <v>512</v>
      </c>
      <c r="K58" t="s">
        <v>513</v>
      </c>
      <c r="L58" t="s">
        <v>93</v>
      </c>
      <c r="M58">
        <v>24672</v>
      </c>
      <c r="N58" t="s">
        <v>214</v>
      </c>
      <c r="O58">
        <v>20385</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25</v>
      </c>
      <c r="F59" t="s">
        <v>237</v>
      </c>
      <c r="G59" s="5" t="s">
        <v>283</v>
      </c>
      <c r="H59" s="5" t="s">
        <v>227</v>
      </c>
      <c r="I59" t="s">
        <v>514</v>
      </c>
      <c r="J59" t="s">
        <v>492</v>
      </c>
      <c r="K59" t="s">
        <v>502</v>
      </c>
      <c r="L59" t="s">
        <v>93</v>
      </c>
      <c r="M59">
        <v>24672</v>
      </c>
      <c r="N59" t="s">
        <v>214</v>
      </c>
      <c r="O59">
        <v>20385</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25</v>
      </c>
      <c r="F60" t="s">
        <v>237</v>
      </c>
      <c r="G60" s="5" t="s">
        <v>284</v>
      </c>
      <c r="H60" s="5" t="s">
        <v>227</v>
      </c>
      <c r="I60" t="s">
        <v>515</v>
      </c>
      <c r="J60" t="s">
        <v>391</v>
      </c>
      <c r="K60" t="s">
        <v>381</v>
      </c>
      <c r="L60" t="s">
        <v>94</v>
      </c>
      <c r="M60">
        <v>24672</v>
      </c>
      <c r="N60" t="s">
        <v>214</v>
      </c>
      <c r="O60">
        <v>20385</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29</v>
      </c>
      <c r="F61" t="s">
        <v>239</v>
      </c>
      <c r="G61" s="5" t="s">
        <v>285</v>
      </c>
      <c r="H61" s="5" t="s">
        <v>227</v>
      </c>
      <c r="I61" t="s">
        <v>516</v>
      </c>
      <c r="J61" t="s">
        <v>407</v>
      </c>
      <c r="K61" t="s">
        <v>517</v>
      </c>
      <c r="L61" t="s">
        <v>93</v>
      </c>
      <c r="M61">
        <v>35248</v>
      </c>
      <c r="N61" t="s">
        <v>214</v>
      </c>
      <c r="O61">
        <v>28527</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25</v>
      </c>
      <c r="F62" t="s">
        <v>237</v>
      </c>
      <c r="G62" s="5" t="s">
        <v>286</v>
      </c>
      <c r="H62" s="5" t="s">
        <v>227</v>
      </c>
      <c r="I62" t="s">
        <v>518</v>
      </c>
      <c r="J62" t="s">
        <v>519</v>
      </c>
      <c r="K62" t="s">
        <v>520</v>
      </c>
      <c r="L62" t="s">
        <v>93</v>
      </c>
      <c r="M62">
        <v>24672</v>
      </c>
      <c r="N62" t="s">
        <v>214</v>
      </c>
      <c r="O62">
        <v>20385</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25</v>
      </c>
      <c r="F63" t="s">
        <v>237</v>
      </c>
      <c r="G63" s="5" t="s">
        <v>287</v>
      </c>
      <c r="H63" s="5" t="s">
        <v>227</v>
      </c>
      <c r="I63" t="s">
        <v>521</v>
      </c>
      <c r="J63" t="s">
        <v>522</v>
      </c>
      <c r="K63" t="s">
        <v>523</v>
      </c>
      <c r="L63" t="s">
        <v>94</v>
      </c>
      <c r="M63">
        <v>24672</v>
      </c>
      <c r="N63" t="s">
        <v>214</v>
      </c>
      <c r="O63">
        <v>20385</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25</v>
      </c>
      <c r="F64" t="s">
        <v>237</v>
      </c>
      <c r="G64" s="5" t="s">
        <v>288</v>
      </c>
      <c r="H64" s="5" t="s">
        <v>227</v>
      </c>
      <c r="I64" t="s">
        <v>524</v>
      </c>
      <c r="J64" t="s">
        <v>387</v>
      </c>
      <c r="K64" t="s">
        <v>525</v>
      </c>
      <c r="L64" t="s">
        <v>93</v>
      </c>
      <c r="M64">
        <v>24672</v>
      </c>
      <c r="N64" t="s">
        <v>214</v>
      </c>
      <c r="O64">
        <v>20385</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25</v>
      </c>
      <c r="F65" t="s">
        <v>237</v>
      </c>
      <c r="G65" s="5" t="s">
        <v>289</v>
      </c>
      <c r="H65" s="5" t="s">
        <v>227</v>
      </c>
      <c r="I65" t="s">
        <v>526</v>
      </c>
      <c r="J65" t="s">
        <v>527</v>
      </c>
      <c r="K65" t="s">
        <v>528</v>
      </c>
      <c r="L65" t="s">
        <v>93</v>
      </c>
      <c r="M65">
        <v>24672</v>
      </c>
      <c r="N65" t="s">
        <v>214</v>
      </c>
      <c r="O65">
        <v>20385</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25</v>
      </c>
      <c r="F66" t="s">
        <v>237</v>
      </c>
      <c r="G66" s="5" t="s">
        <v>290</v>
      </c>
      <c r="H66" s="5" t="s">
        <v>227</v>
      </c>
      <c r="I66" t="s">
        <v>529</v>
      </c>
      <c r="J66" t="s">
        <v>530</v>
      </c>
      <c r="K66" t="s">
        <v>531</v>
      </c>
      <c r="L66" t="s">
        <v>94</v>
      </c>
      <c r="M66">
        <v>24672</v>
      </c>
      <c r="N66" t="s">
        <v>214</v>
      </c>
      <c r="O66">
        <v>20385</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29</v>
      </c>
      <c r="F67" t="s">
        <v>239</v>
      </c>
      <c r="G67" s="5" t="s">
        <v>291</v>
      </c>
      <c r="H67" s="5" t="s">
        <v>227</v>
      </c>
      <c r="I67" t="s">
        <v>532</v>
      </c>
      <c r="J67" t="s">
        <v>533</v>
      </c>
      <c r="K67" t="s">
        <v>533</v>
      </c>
      <c r="L67" t="s">
        <v>94</v>
      </c>
      <c r="M67">
        <v>35248</v>
      </c>
      <c r="N67" t="s">
        <v>214</v>
      </c>
      <c r="O67">
        <v>28527</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25</v>
      </c>
      <c r="F68" t="s">
        <v>237</v>
      </c>
      <c r="G68" s="5" t="s">
        <v>292</v>
      </c>
      <c r="H68" s="5" t="s">
        <v>227</v>
      </c>
      <c r="I68" t="s">
        <v>534</v>
      </c>
      <c r="J68" t="s">
        <v>535</v>
      </c>
      <c r="K68" t="s">
        <v>536</v>
      </c>
      <c r="L68" t="s">
        <v>94</v>
      </c>
      <c r="M68">
        <v>24672</v>
      </c>
      <c r="N68" t="s">
        <v>214</v>
      </c>
      <c r="O68">
        <v>20385</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25</v>
      </c>
      <c r="F69" t="s">
        <v>237</v>
      </c>
      <c r="G69" s="5" t="s">
        <v>293</v>
      </c>
      <c r="H69" s="5" t="s">
        <v>227</v>
      </c>
      <c r="I69" t="s">
        <v>537</v>
      </c>
      <c r="J69" t="s">
        <v>538</v>
      </c>
      <c r="K69" t="s">
        <v>539</v>
      </c>
      <c r="L69" t="s">
        <v>94</v>
      </c>
      <c r="M69">
        <v>24672</v>
      </c>
      <c r="N69" t="s">
        <v>214</v>
      </c>
      <c r="O69">
        <v>20385</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25</v>
      </c>
      <c r="F70" t="s">
        <v>237</v>
      </c>
      <c r="G70" s="5" t="s">
        <v>294</v>
      </c>
      <c r="H70" s="5" t="s">
        <v>227</v>
      </c>
      <c r="I70" t="s">
        <v>540</v>
      </c>
      <c r="J70" t="s">
        <v>407</v>
      </c>
      <c r="K70" t="s">
        <v>541</v>
      </c>
      <c r="L70" t="s">
        <v>94</v>
      </c>
      <c r="M70">
        <v>24672</v>
      </c>
      <c r="N70" t="s">
        <v>214</v>
      </c>
      <c r="O70">
        <v>20385</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45</v>
      </c>
      <c r="F71" t="s">
        <v>241</v>
      </c>
      <c r="G71" s="5" t="s">
        <v>295</v>
      </c>
      <c r="H71" s="5" t="s">
        <v>227</v>
      </c>
      <c r="I71" t="s">
        <v>542</v>
      </c>
      <c r="J71" t="s">
        <v>542</v>
      </c>
      <c r="K71" t="s">
        <v>542</v>
      </c>
      <c r="M71">
        <v>0</v>
      </c>
      <c r="N71" t="s">
        <v>214</v>
      </c>
      <c r="O71">
        <v>0</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29</v>
      </c>
      <c r="F72" t="s">
        <v>239</v>
      </c>
      <c r="G72" s="5" t="s">
        <v>296</v>
      </c>
      <c r="H72" s="5" t="s">
        <v>227</v>
      </c>
      <c r="I72" t="s">
        <v>543</v>
      </c>
      <c r="J72" t="s">
        <v>544</v>
      </c>
      <c r="K72" t="s">
        <v>458</v>
      </c>
      <c r="L72" t="s">
        <v>93</v>
      </c>
      <c r="M72">
        <v>35248</v>
      </c>
      <c r="N72" t="s">
        <v>214</v>
      </c>
      <c r="O72">
        <v>28527</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23</v>
      </c>
      <c r="F73" t="s">
        <v>235</v>
      </c>
      <c r="G73" s="5" t="s">
        <v>297</v>
      </c>
      <c r="H73" s="5" t="s">
        <v>227</v>
      </c>
      <c r="I73" t="s">
        <v>545</v>
      </c>
      <c r="J73" t="s">
        <v>393</v>
      </c>
      <c r="K73" t="s">
        <v>485</v>
      </c>
      <c r="L73" t="s">
        <v>94</v>
      </c>
      <c r="M73">
        <v>19528</v>
      </c>
      <c r="N73" t="s">
        <v>214</v>
      </c>
      <c r="O73">
        <v>16375</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23</v>
      </c>
      <c r="F74" t="s">
        <v>235</v>
      </c>
      <c r="G74" s="5" t="s">
        <v>298</v>
      </c>
      <c r="H74" s="5" t="s">
        <v>227</v>
      </c>
      <c r="I74" t="s">
        <v>546</v>
      </c>
      <c r="J74" t="s">
        <v>492</v>
      </c>
      <c r="K74" t="s">
        <v>547</v>
      </c>
      <c r="L74" t="s">
        <v>94</v>
      </c>
      <c r="M74">
        <v>19528</v>
      </c>
      <c r="N74" t="s">
        <v>214</v>
      </c>
      <c r="O74">
        <v>16375</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25</v>
      </c>
      <c r="F75" t="s">
        <v>237</v>
      </c>
      <c r="G75" s="5" t="s">
        <v>299</v>
      </c>
      <c r="H75" s="5" t="s">
        <v>227</v>
      </c>
      <c r="I75" t="s">
        <v>548</v>
      </c>
      <c r="J75" t="s">
        <v>549</v>
      </c>
      <c r="K75" t="s">
        <v>550</v>
      </c>
      <c r="L75" t="s">
        <v>93</v>
      </c>
      <c r="M75">
        <v>24672</v>
      </c>
      <c r="N75" t="s">
        <v>214</v>
      </c>
      <c r="O75">
        <v>20385</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25</v>
      </c>
      <c r="F76" t="s">
        <v>237</v>
      </c>
      <c r="G76" s="5" t="s">
        <v>300</v>
      </c>
      <c r="H76" s="5" t="s">
        <v>227</v>
      </c>
      <c r="I76" t="s">
        <v>551</v>
      </c>
      <c r="J76" t="s">
        <v>552</v>
      </c>
      <c r="K76" t="s">
        <v>398</v>
      </c>
      <c r="L76" t="s">
        <v>94</v>
      </c>
      <c r="M76">
        <v>24672</v>
      </c>
      <c r="N76" t="s">
        <v>214</v>
      </c>
      <c r="O76">
        <v>20385</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29</v>
      </c>
      <c r="F77" t="s">
        <v>239</v>
      </c>
      <c r="G77" s="5" t="s">
        <v>301</v>
      </c>
      <c r="H77" s="5" t="s">
        <v>227</v>
      </c>
      <c r="I77" t="s">
        <v>553</v>
      </c>
      <c r="J77" t="s">
        <v>554</v>
      </c>
      <c r="K77" t="s">
        <v>454</v>
      </c>
      <c r="L77" t="s">
        <v>93</v>
      </c>
      <c r="M77">
        <v>35248</v>
      </c>
      <c r="N77" t="s">
        <v>214</v>
      </c>
      <c r="O77">
        <v>28527</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25</v>
      </c>
      <c r="F78" t="s">
        <v>237</v>
      </c>
      <c r="G78" s="5" t="s">
        <v>302</v>
      </c>
      <c r="H78" s="5" t="s">
        <v>227</v>
      </c>
      <c r="I78" t="s">
        <v>555</v>
      </c>
      <c r="J78" t="s">
        <v>556</v>
      </c>
      <c r="K78" t="s">
        <v>425</v>
      </c>
      <c r="L78" t="s">
        <v>94</v>
      </c>
      <c r="M78">
        <v>24672</v>
      </c>
      <c r="N78" t="s">
        <v>214</v>
      </c>
      <c r="O78">
        <v>20385</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23</v>
      </c>
      <c r="F79" t="s">
        <v>235</v>
      </c>
      <c r="G79" s="5" t="s">
        <v>303</v>
      </c>
      <c r="H79" s="5" t="s">
        <v>227</v>
      </c>
      <c r="I79" t="s">
        <v>557</v>
      </c>
      <c r="J79" t="s">
        <v>558</v>
      </c>
      <c r="K79" t="s">
        <v>559</v>
      </c>
      <c r="L79" t="s">
        <v>94</v>
      </c>
      <c r="M79">
        <v>19528</v>
      </c>
      <c r="N79" t="s">
        <v>214</v>
      </c>
      <c r="O79">
        <v>16375</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25</v>
      </c>
      <c r="F80" t="s">
        <v>237</v>
      </c>
      <c r="G80" s="5" t="s">
        <v>304</v>
      </c>
      <c r="H80" s="5" t="s">
        <v>227</v>
      </c>
      <c r="I80" t="s">
        <v>560</v>
      </c>
      <c r="J80" t="s">
        <v>561</v>
      </c>
      <c r="K80" t="s">
        <v>562</v>
      </c>
      <c r="L80" t="s">
        <v>94</v>
      </c>
      <c r="M80">
        <v>24672</v>
      </c>
      <c r="N80" t="s">
        <v>214</v>
      </c>
      <c r="O80">
        <v>20385</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3" x14ac:dyDescent="0.25">
      <c r="A81">
        <v>2023</v>
      </c>
      <c r="B81" s="3">
        <v>44927</v>
      </c>
      <c r="C81" s="3">
        <v>45016</v>
      </c>
      <c r="D81" t="s">
        <v>86</v>
      </c>
      <c r="E81">
        <v>23</v>
      </c>
      <c r="F81" t="s">
        <v>235</v>
      </c>
      <c r="G81" s="5" t="s">
        <v>305</v>
      </c>
      <c r="H81" s="5" t="s">
        <v>227</v>
      </c>
      <c r="I81" t="s">
        <v>563</v>
      </c>
      <c r="J81" t="s">
        <v>398</v>
      </c>
      <c r="K81" t="s">
        <v>564</v>
      </c>
      <c r="L81" t="s">
        <v>93</v>
      </c>
      <c r="M81">
        <v>19528</v>
      </c>
      <c r="N81" t="s">
        <v>214</v>
      </c>
      <c r="O81">
        <v>16375</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3" x14ac:dyDescent="0.25">
      <c r="A82">
        <v>2023</v>
      </c>
      <c r="B82" s="3">
        <v>44927</v>
      </c>
      <c r="C82" s="3">
        <v>45016</v>
      </c>
      <c r="D82" t="s">
        <v>86</v>
      </c>
      <c r="E82">
        <v>29</v>
      </c>
      <c r="F82" t="s">
        <v>239</v>
      </c>
      <c r="G82" s="5" t="s">
        <v>306</v>
      </c>
      <c r="H82" s="5" t="s">
        <v>227</v>
      </c>
      <c r="I82" t="s">
        <v>565</v>
      </c>
      <c r="J82" t="s">
        <v>566</v>
      </c>
      <c r="K82" t="s">
        <v>450</v>
      </c>
      <c r="L82" t="s">
        <v>93</v>
      </c>
      <c r="M82">
        <v>35248</v>
      </c>
      <c r="N82" t="s">
        <v>214</v>
      </c>
      <c r="O82">
        <v>28527</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3" x14ac:dyDescent="0.25">
      <c r="A83">
        <v>2023</v>
      </c>
      <c r="B83" s="3">
        <v>44927</v>
      </c>
      <c r="C83" s="3">
        <v>45016</v>
      </c>
      <c r="D83" t="s">
        <v>86</v>
      </c>
      <c r="E83">
        <v>25</v>
      </c>
      <c r="F83" t="s">
        <v>237</v>
      </c>
      <c r="G83" s="5" t="s">
        <v>307</v>
      </c>
      <c r="H83" s="5" t="s">
        <v>227</v>
      </c>
      <c r="I83" t="s">
        <v>567</v>
      </c>
      <c r="J83" t="s">
        <v>568</v>
      </c>
      <c r="K83" t="s">
        <v>391</v>
      </c>
      <c r="L83" t="s">
        <v>94</v>
      </c>
      <c r="M83">
        <v>24672</v>
      </c>
      <c r="N83" t="s">
        <v>214</v>
      </c>
      <c r="O83">
        <v>20385</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3" x14ac:dyDescent="0.25">
      <c r="A84">
        <v>2023</v>
      </c>
      <c r="B84" s="3">
        <v>44927</v>
      </c>
      <c r="C84" s="3">
        <v>45016</v>
      </c>
      <c r="D84" t="s">
        <v>86</v>
      </c>
      <c r="E84">
        <v>25</v>
      </c>
      <c r="F84" t="s">
        <v>237</v>
      </c>
      <c r="G84" s="5" t="s">
        <v>308</v>
      </c>
      <c r="H84" s="5" t="s">
        <v>227</v>
      </c>
      <c r="I84" t="s">
        <v>569</v>
      </c>
      <c r="J84" t="s">
        <v>570</v>
      </c>
      <c r="K84" t="s">
        <v>571</v>
      </c>
      <c r="L84" t="s">
        <v>94</v>
      </c>
      <c r="M84">
        <v>24672</v>
      </c>
      <c r="N84" t="s">
        <v>214</v>
      </c>
      <c r="O84">
        <v>20385</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3" x14ac:dyDescent="0.25">
      <c r="A85">
        <v>2023</v>
      </c>
      <c r="B85" s="3">
        <v>44927</v>
      </c>
      <c r="C85" s="3">
        <v>45016</v>
      </c>
      <c r="D85" t="s">
        <v>86</v>
      </c>
      <c r="E85">
        <v>25</v>
      </c>
      <c r="F85" t="s">
        <v>237</v>
      </c>
      <c r="G85" s="5" t="s">
        <v>309</v>
      </c>
      <c r="H85" s="5" t="s">
        <v>227</v>
      </c>
      <c r="I85" t="s">
        <v>572</v>
      </c>
      <c r="J85" t="s">
        <v>450</v>
      </c>
      <c r="K85" t="s">
        <v>573</v>
      </c>
      <c r="L85" t="s">
        <v>93</v>
      </c>
      <c r="M85">
        <v>24672</v>
      </c>
      <c r="N85" t="s">
        <v>214</v>
      </c>
      <c r="O85">
        <v>20385</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3" x14ac:dyDescent="0.25">
      <c r="A86">
        <v>2023</v>
      </c>
      <c r="B86" s="3">
        <v>44927</v>
      </c>
      <c r="C86" s="3">
        <v>45016</v>
      </c>
      <c r="D86" t="s">
        <v>86</v>
      </c>
      <c r="E86">
        <v>45</v>
      </c>
      <c r="F86" t="s">
        <v>310</v>
      </c>
      <c r="G86" t="s">
        <v>310</v>
      </c>
      <c r="H86" s="5" t="s">
        <v>227</v>
      </c>
      <c r="I86" t="s">
        <v>574</v>
      </c>
      <c r="J86" t="s">
        <v>574</v>
      </c>
      <c r="K86" t="s">
        <v>574</v>
      </c>
      <c r="L86" t="s">
        <v>94</v>
      </c>
      <c r="M86">
        <v>95327</v>
      </c>
      <c r="N86" t="s">
        <v>214</v>
      </c>
      <c r="O86">
        <v>70666</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c r="AG86" t="s">
        <v>1048</v>
      </c>
    </row>
    <row r="87" spans="1:33" x14ac:dyDescent="0.25">
      <c r="A87">
        <v>2023</v>
      </c>
      <c r="B87" s="3">
        <v>44927</v>
      </c>
      <c r="C87" s="3">
        <v>45016</v>
      </c>
      <c r="D87" t="s">
        <v>86</v>
      </c>
      <c r="E87">
        <v>23</v>
      </c>
      <c r="F87" t="s">
        <v>235</v>
      </c>
      <c r="G87" t="s">
        <v>235</v>
      </c>
      <c r="H87" s="5" t="s">
        <v>227</v>
      </c>
      <c r="I87" t="s">
        <v>574</v>
      </c>
      <c r="J87" t="s">
        <v>574</v>
      </c>
      <c r="K87" t="s">
        <v>574</v>
      </c>
      <c r="L87" t="s">
        <v>93</v>
      </c>
      <c r="M87">
        <v>19528</v>
      </c>
      <c r="N87" t="s">
        <v>214</v>
      </c>
      <c r="O87">
        <v>16375</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c r="AG87" t="s">
        <v>1048</v>
      </c>
    </row>
    <row r="88" spans="1:33" x14ac:dyDescent="0.25">
      <c r="A88">
        <v>2023</v>
      </c>
      <c r="B88" s="3">
        <v>44927</v>
      </c>
      <c r="C88" s="3">
        <v>45016</v>
      </c>
      <c r="D88" t="s">
        <v>86</v>
      </c>
      <c r="E88">
        <v>40</v>
      </c>
      <c r="F88" t="s">
        <v>311</v>
      </c>
      <c r="G88" t="s">
        <v>311</v>
      </c>
      <c r="H88" s="5" t="s">
        <v>227</v>
      </c>
      <c r="I88" t="s">
        <v>574</v>
      </c>
      <c r="J88" t="s">
        <v>574</v>
      </c>
      <c r="K88" t="s">
        <v>574</v>
      </c>
      <c r="L88" t="s">
        <v>94</v>
      </c>
      <c r="M88">
        <v>59687</v>
      </c>
      <c r="N88" t="s">
        <v>214</v>
      </c>
      <c r="O88">
        <v>46244</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c r="AG88" t="s">
        <v>1048</v>
      </c>
    </row>
    <row r="89" spans="1:33" x14ac:dyDescent="0.25">
      <c r="A89">
        <v>2023</v>
      </c>
      <c r="B89" s="3">
        <v>44927</v>
      </c>
      <c r="C89" s="3">
        <v>45016</v>
      </c>
      <c r="D89" t="s">
        <v>86</v>
      </c>
      <c r="E89">
        <v>29</v>
      </c>
      <c r="F89" t="s">
        <v>239</v>
      </c>
      <c r="G89" t="s">
        <v>239</v>
      </c>
      <c r="H89" s="5" t="s">
        <v>227</v>
      </c>
      <c r="I89" t="s">
        <v>574</v>
      </c>
      <c r="J89" t="s">
        <v>574</v>
      </c>
      <c r="K89" t="s">
        <v>574</v>
      </c>
      <c r="L89" t="s">
        <v>94</v>
      </c>
      <c r="M89">
        <v>35248</v>
      </c>
      <c r="N89" t="s">
        <v>214</v>
      </c>
      <c r="O89">
        <v>28527</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c r="AG89" t="s">
        <v>1048</v>
      </c>
    </row>
    <row r="90" spans="1:33" x14ac:dyDescent="0.25">
      <c r="A90">
        <v>2023</v>
      </c>
      <c r="B90" s="3">
        <v>44927</v>
      </c>
      <c r="C90" s="3">
        <v>45016</v>
      </c>
      <c r="D90" t="s">
        <v>86</v>
      </c>
      <c r="E90">
        <v>23</v>
      </c>
      <c r="F90" t="s">
        <v>235</v>
      </c>
      <c r="G90" t="s">
        <v>235</v>
      </c>
      <c r="H90" s="5" t="s">
        <v>227</v>
      </c>
      <c r="I90" t="s">
        <v>574</v>
      </c>
      <c r="J90" t="s">
        <v>574</v>
      </c>
      <c r="K90" t="s">
        <v>574</v>
      </c>
      <c r="L90" t="s">
        <v>93</v>
      </c>
      <c r="M90">
        <v>19528</v>
      </c>
      <c r="N90" t="s">
        <v>214</v>
      </c>
      <c r="O90">
        <v>16375</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c r="AG90" t="s">
        <v>1048</v>
      </c>
    </row>
    <row r="91" spans="1:33" x14ac:dyDescent="0.25">
      <c r="A91">
        <v>2023</v>
      </c>
      <c r="B91" s="3">
        <v>44927</v>
      </c>
      <c r="C91" s="3">
        <v>45016</v>
      </c>
      <c r="D91" t="s">
        <v>86</v>
      </c>
      <c r="E91">
        <v>23</v>
      </c>
      <c r="F91" t="s">
        <v>235</v>
      </c>
      <c r="G91" t="s">
        <v>235</v>
      </c>
      <c r="H91" s="5" t="s">
        <v>227</v>
      </c>
      <c r="I91" t="s">
        <v>574</v>
      </c>
      <c r="J91" t="s">
        <v>574</v>
      </c>
      <c r="K91" t="s">
        <v>574</v>
      </c>
      <c r="L91" t="s">
        <v>94</v>
      </c>
      <c r="M91">
        <v>19528</v>
      </c>
      <c r="N91" t="s">
        <v>214</v>
      </c>
      <c r="O91">
        <v>16375</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c r="AG91" t="s">
        <v>1048</v>
      </c>
    </row>
    <row r="92" spans="1:33" x14ac:dyDescent="0.25">
      <c r="A92">
        <v>2023</v>
      </c>
      <c r="B92" s="3">
        <v>44927</v>
      </c>
      <c r="C92" s="3">
        <v>45016</v>
      </c>
      <c r="D92" t="s">
        <v>86</v>
      </c>
      <c r="E92">
        <v>25</v>
      </c>
      <c r="F92" t="s">
        <v>237</v>
      </c>
      <c r="G92" t="s">
        <v>237</v>
      </c>
      <c r="H92" s="5" t="s">
        <v>227</v>
      </c>
      <c r="I92" t="s">
        <v>574</v>
      </c>
      <c r="J92" t="s">
        <v>574</v>
      </c>
      <c r="K92" t="s">
        <v>574</v>
      </c>
      <c r="L92" t="s">
        <v>94</v>
      </c>
      <c r="M92">
        <v>24672</v>
      </c>
      <c r="N92" t="s">
        <v>214</v>
      </c>
      <c r="O92">
        <v>20385</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c r="AG92" t="s">
        <v>1048</v>
      </c>
    </row>
    <row r="93" spans="1:33" x14ac:dyDescent="0.25">
      <c r="A93">
        <v>2023</v>
      </c>
      <c r="B93" s="3">
        <v>44927</v>
      </c>
      <c r="C93" s="3">
        <v>45016</v>
      </c>
      <c r="D93" t="s">
        <v>86</v>
      </c>
      <c r="E93">
        <v>29</v>
      </c>
      <c r="F93" t="s">
        <v>239</v>
      </c>
      <c r="G93" t="s">
        <v>239</v>
      </c>
      <c r="H93" s="5" t="s">
        <v>227</v>
      </c>
      <c r="I93" t="s">
        <v>574</v>
      </c>
      <c r="J93" t="s">
        <v>574</v>
      </c>
      <c r="K93" t="s">
        <v>574</v>
      </c>
      <c r="L93" t="s">
        <v>93</v>
      </c>
      <c r="M93">
        <v>35248</v>
      </c>
      <c r="N93" t="s">
        <v>214</v>
      </c>
      <c r="O93">
        <v>28527</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c r="AG93" t="s">
        <v>1048</v>
      </c>
    </row>
    <row r="94" spans="1:33" x14ac:dyDescent="0.25">
      <c r="A94">
        <v>2023</v>
      </c>
      <c r="B94" s="3">
        <v>44927</v>
      </c>
      <c r="C94" s="3">
        <v>45016</v>
      </c>
      <c r="D94" t="s">
        <v>86</v>
      </c>
      <c r="E94">
        <v>20</v>
      </c>
      <c r="F94" t="s">
        <v>312</v>
      </c>
      <c r="G94" t="s">
        <v>312</v>
      </c>
      <c r="H94" s="5" t="s">
        <v>227</v>
      </c>
      <c r="I94" t="s">
        <v>574</v>
      </c>
      <c r="J94" t="s">
        <v>574</v>
      </c>
      <c r="K94" t="s">
        <v>574</v>
      </c>
      <c r="L94" t="s">
        <v>93</v>
      </c>
      <c r="M94">
        <v>14360</v>
      </c>
      <c r="N94" t="s">
        <v>214</v>
      </c>
      <c r="O94">
        <v>12337</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c r="AG94" t="s">
        <v>1048</v>
      </c>
    </row>
    <row r="95" spans="1:33" x14ac:dyDescent="0.25">
      <c r="A95">
        <v>2023</v>
      </c>
      <c r="B95" s="3">
        <v>44927</v>
      </c>
      <c r="C95" s="3">
        <v>45016</v>
      </c>
      <c r="D95" t="s">
        <v>86</v>
      </c>
      <c r="E95">
        <v>25</v>
      </c>
      <c r="F95" t="s">
        <v>237</v>
      </c>
      <c r="G95" t="s">
        <v>237</v>
      </c>
      <c r="H95" s="5" t="s">
        <v>227</v>
      </c>
      <c r="I95" t="s">
        <v>574</v>
      </c>
      <c r="J95" t="s">
        <v>574</v>
      </c>
      <c r="K95" t="s">
        <v>574</v>
      </c>
      <c r="L95" t="s">
        <v>94</v>
      </c>
      <c r="M95">
        <v>24672</v>
      </c>
      <c r="N95" t="s">
        <v>214</v>
      </c>
      <c r="O95">
        <v>20385</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c r="AG95" t="s">
        <v>1048</v>
      </c>
    </row>
    <row r="96" spans="1:33" x14ac:dyDescent="0.25">
      <c r="A96">
        <v>2023</v>
      </c>
      <c r="B96" s="3">
        <v>44927</v>
      </c>
      <c r="C96" s="3">
        <v>45016</v>
      </c>
      <c r="D96" t="s">
        <v>86</v>
      </c>
      <c r="E96">
        <v>40</v>
      </c>
      <c r="F96" t="s">
        <v>311</v>
      </c>
      <c r="G96" t="s">
        <v>311</v>
      </c>
      <c r="H96" s="5" t="s">
        <v>227</v>
      </c>
      <c r="I96" t="s">
        <v>574</v>
      </c>
      <c r="J96" t="s">
        <v>574</v>
      </c>
      <c r="K96" t="s">
        <v>574</v>
      </c>
      <c r="L96" t="s">
        <v>94</v>
      </c>
      <c r="M96">
        <v>59687</v>
      </c>
      <c r="N96" t="s">
        <v>214</v>
      </c>
      <c r="O96">
        <v>46244</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c r="AG96" t="s">
        <v>1048</v>
      </c>
    </row>
    <row r="97" spans="1:33" x14ac:dyDescent="0.25">
      <c r="A97">
        <v>2023</v>
      </c>
      <c r="B97" s="3">
        <v>44927</v>
      </c>
      <c r="C97" s="3">
        <v>45016</v>
      </c>
      <c r="D97" t="s">
        <v>86</v>
      </c>
      <c r="E97">
        <v>29</v>
      </c>
      <c r="F97" t="s">
        <v>239</v>
      </c>
      <c r="G97" t="s">
        <v>239</v>
      </c>
      <c r="H97" s="5" t="s">
        <v>227</v>
      </c>
      <c r="I97" t="s">
        <v>574</v>
      </c>
      <c r="J97" t="s">
        <v>574</v>
      </c>
      <c r="K97" t="s">
        <v>574</v>
      </c>
      <c r="L97" t="s">
        <v>93</v>
      </c>
      <c r="M97">
        <v>35248</v>
      </c>
      <c r="N97" t="s">
        <v>214</v>
      </c>
      <c r="O97">
        <v>28527</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c r="AG97" t="s">
        <v>1048</v>
      </c>
    </row>
    <row r="98" spans="1:33" x14ac:dyDescent="0.25">
      <c r="A98">
        <v>2023</v>
      </c>
      <c r="B98" s="3">
        <v>44927</v>
      </c>
      <c r="C98" s="3">
        <v>45016</v>
      </c>
      <c r="D98" t="s">
        <v>86</v>
      </c>
      <c r="E98">
        <v>25</v>
      </c>
      <c r="F98" t="s">
        <v>237</v>
      </c>
      <c r="G98" t="s">
        <v>237</v>
      </c>
      <c r="H98" s="5" t="s">
        <v>227</v>
      </c>
      <c r="I98" t="s">
        <v>574</v>
      </c>
      <c r="J98" t="s">
        <v>574</v>
      </c>
      <c r="K98" t="s">
        <v>574</v>
      </c>
      <c r="L98" t="s">
        <v>94</v>
      </c>
      <c r="M98">
        <v>24672</v>
      </c>
      <c r="N98" t="s">
        <v>214</v>
      </c>
      <c r="O98">
        <v>20385</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c r="AG98" t="s">
        <v>1048</v>
      </c>
    </row>
    <row r="99" spans="1:33" x14ac:dyDescent="0.25">
      <c r="A99">
        <v>2023</v>
      </c>
      <c r="B99" s="3">
        <v>44927</v>
      </c>
      <c r="C99" s="3">
        <v>45016</v>
      </c>
      <c r="D99" t="s">
        <v>86</v>
      </c>
      <c r="E99">
        <v>29</v>
      </c>
      <c r="F99" t="s">
        <v>239</v>
      </c>
      <c r="G99" t="s">
        <v>239</v>
      </c>
      <c r="H99" s="5" t="s">
        <v>227</v>
      </c>
      <c r="I99" t="s">
        <v>574</v>
      </c>
      <c r="J99" t="s">
        <v>574</v>
      </c>
      <c r="K99" t="s">
        <v>574</v>
      </c>
      <c r="L99" t="s">
        <v>93</v>
      </c>
      <c r="M99">
        <v>35248</v>
      </c>
      <c r="N99" t="s">
        <v>214</v>
      </c>
      <c r="O99">
        <v>28527</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c r="AG99" t="s">
        <v>1048</v>
      </c>
    </row>
    <row r="100" spans="1:33" x14ac:dyDescent="0.25">
      <c r="A100">
        <v>2023</v>
      </c>
      <c r="B100" s="3">
        <v>44927</v>
      </c>
      <c r="C100" s="3">
        <v>45016</v>
      </c>
      <c r="D100" t="s">
        <v>86</v>
      </c>
      <c r="E100">
        <v>25</v>
      </c>
      <c r="F100" t="s">
        <v>237</v>
      </c>
      <c r="G100" t="s">
        <v>237</v>
      </c>
      <c r="H100" s="5" t="s">
        <v>227</v>
      </c>
      <c r="I100" t="s">
        <v>574</v>
      </c>
      <c r="J100" t="s">
        <v>574</v>
      </c>
      <c r="K100" t="s">
        <v>574</v>
      </c>
      <c r="L100" t="s">
        <v>93</v>
      </c>
      <c r="M100">
        <v>24672</v>
      </c>
      <c r="N100" t="s">
        <v>214</v>
      </c>
      <c r="O100">
        <v>20385</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c r="AG100" t="s">
        <v>1048</v>
      </c>
    </row>
    <row r="101" spans="1:33" x14ac:dyDescent="0.25">
      <c r="A101">
        <v>2023</v>
      </c>
      <c r="B101" s="3">
        <v>44927</v>
      </c>
      <c r="C101" s="3">
        <v>45016</v>
      </c>
      <c r="D101" t="s">
        <v>86</v>
      </c>
      <c r="E101">
        <v>1013</v>
      </c>
      <c r="F101" t="s">
        <v>313</v>
      </c>
      <c r="G101" t="s">
        <v>313</v>
      </c>
      <c r="H101" s="5" t="s">
        <v>227</v>
      </c>
      <c r="I101" t="s">
        <v>575</v>
      </c>
      <c r="J101" t="s">
        <v>460</v>
      </c>
      <c r="K101" t="s">
        <v>391</v>
      </c>
      <c r="L101" t="s">
        <v>93</v>
      </c>
      <c r="M101">
        <v>7572</v>
      </c>
      <c r="N101" t="s">
        <v>214</v>
      </c>
      <c r="O101">
        <v>6810</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3" x14ac:dyDescent="0.25">
      <c r="A102">
        <v>2023</v>
      </c>
      <c r="B102" s="3">
        <v>44927</v>
      </c>
      <c r="C102" s="3">
        <v>45016</v>
      </c>
      <c r="D102" t="s">
        <v>86</v>
      </c>
      <c r="E102">
        <v>1008</v>
      </c>
      <c r="F102" t="s">
        <v>314</v>
      </c>
      <c r="G102" t="s">
        <v>314</v>
      </c>
      <c r="H102" s="5" t="s">
        <v>227</v>
      </c>
      <c r="I102" t="s">
        <v>576</v>
      </c>
      <c r="J102" t="s">
        <v>577</v>
      </c>
      <c r="K102" t="s">
        <v>578</v>
      </c>
      <c r="L102" t="s">
        <v>93</v>
      </c>
      <c r="M102">
        <v>5793</v>
      </c>
      <c r="N102" t="s">
        <v>214</v>
      </c>
      <c r="O102">
        <v>5555</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3" x14ac:dyDescent="0.25">
      <c r="A103">
        <v>2023</v>
      </c>
      <c r="B103" s="3">
        <v>44927</v>
      </c>
      <c r="C103" s="3">
        <v>45016</v>
      </c>
      <c r="D103" t="s">
        <v>86</v>
      </c>
      <c r="E103">
        <v>1008</v>
      </c>
      <c r="F103" t="s">
        <v>314</v>
      </c>
      <c r="G103" t="s">
        <v>314</v>
      </c>
      <c r="H103" s="5" t="s">
        <v>227</v>
      </c>
      <c r="I103" t="s">
        <v>579</v>
      </c>
      <c r="J103" t="s">
        <v>580</v>
      </c>
      <c r="K103" t="s">
        <v>564</v>
      </c>
      <c r="L103" t="s">
        <v>93</v>
      </c>
      <c r="M103">
        <v>5793</v>
      </c>
      <c r="N103" t="s">
        <v>214</v>
      </c>
      <c r="O103">
        <v>5555</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3" x14ac:dyDescent="0.25">
      <c r="A104">
        <v>2023</v>
      </c>
      <c r="B104" s="3">
        <v>44927</v>
      </c>
      <c r="C104" s="3">
        <v>45016</v>
      </c>
      <c r="D104" t="s">
        <v>86</v>
      </c>
      <c r="E104">
        <v>1008</v>
      </c>
      <c r="F104" t="s">
        <v>314</v>
      </c>
      <c r="G104" t="s">
        <v>314</v>
      </c>
      <c r="H104" s="5" t="s">
        <v>227</v>
      </c>
      <c r="I104" t="s">
        <v>581</v>
      </c>
      <c r="J104" t="s">
        <v>582</v>
      </c>
      <c r="K104" t="s">
        <v>502</v>
      </c>
      <c r="L104" t="s">
        <v>93</v>
      </c>
      <c r="M104">
        <v>5793</v>
      </c>
      <c r="N104" t="s">
        <v>214</v>
      </c>
      <c r="O104">
        <v>5555</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3" x14ac:dyDescent="0.25">
      <c r="A105">
        <v>2023</v>
      </c>
      <c r="B105" s="3">
        <v>44927</v>
      </c>
      <c r="C105" s="3">
        <v>45016</v>
      </c>
      <c r="D105" t="s">
        <v>86</v>
      </c>
      <c r="E105">
        <v>1003</v>
      </c>
      <c r="F105" t="s">
        <v>315</v>
      </c>
      <c r="G105" t="s">
        <v>315</v>
      </c>
      <c r="H105" s="5" t="s">
        <v>227</v>
      </c>
      <c r="I105" t="s">
        <v>583</v>
      </c>
      <c r="J105" t="s">
        <v>584</v>
      </c>
      <c r="K105" t="s">
        <v>585</v>
      </c>
      <c r="L105" t="s">
        <v>93</v>
      </c>
      <c r="M105">
        <v>4015</v>
      </c>
      <c r="N105" t="s">
        <v>214</v>
      </c>
      <c r="O105">
        <v>4039</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3" x14ac:dyDescent="0.25">
      <c r="A106">
        <v>2023</v>
      </c>
      <c r="B106" s="3">
        <v>44927</v>
      </c>
      <c r="C106" s="3">
        <v>45016</v>
      </c>
      <c r="D106" t="s">
        <v>86</v>
      </c>
      <c r="E106">
        <v>469</v>
      </c>
      <c r="F106" t="s">
        <v>316</v>
      </c>
      <c r="G106" t="s">
        <v>316</v>
      </c>
      <c r="H106" s="5" t="s">
        <v>227</v>
      </c>
      <c r="I106" t="s">
        <v>586</v>
      </c>
      <c r="J106" t="s">
        <v>414</v>
      </c>
      <c r="K106" t="s">
        <v>453</v>
      </c>
      <c r="L106" t="s">
        <v>93</v>
      </c>
      <c r="M106">
        <v>3891</v>
      </c>
      <c r="N106" t="s">
        <v>214</v>
      </c>
      <c r="O106">
        <v>3718</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3" x14ac:dyDescent="0.25">
      <c r="A107">
        <v>2023</v>
      </c>
      <c r="B107" s="3">
        <v>44927</v>
      </c>
      <c r="C107" s="3">
        <v>45016</v>
      </c>
      <c r="D107" t="s">
        <v>86</v>
      </c>
      <c r="E107">
        <v>229</v>
      </c>
      <c r="F107" t="s">
        <v>317</v>
      </c>
      <c r="G107" t="s">
        <v>317</v>
      </c>
      <c r="H107" s="5" t="s">
        <v>227</v>
      </c>
      <c r="I107" t="s">
        <v>587</v>
      </c>
      <c r="J107" t="s">
        <v>588</v>
      </c>
      <c r="K107" t="s">
        <v>456</v>
      </c>
      <c r="L107" t="s">
        <v>93</v>
      </c>
      <c r="M107">
        <v>20936</v>
      </c>
      <c r="N107" t="s">
        <v>214</v>
      </c>
      <c r="O107">
        <v>17374</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3" x14ac:dyDescent="0.25">
      <c r="A108">
        <v>2023</v>
      </c>
      <c r="B108" s="3">
        <v>44927</v>
      </c>
      <c r="C108" s="3">
        <v>45016</v>
      </c>
      <c r="D108" t="s">
        <v>86</v>
      </c>
      <c r="E108">
        <v>199</v>
      </c>
      <c r="F108" t="s">
        <v>318</v>
      </c>
      <c r="G108" t="s">
        <v>318</v>
      </c>
      <c r="H108" s="5" t="s">
        <v>227</v>
      </c>
      <c r="I108" t="s">
        <v>575</v>
      </c>
      <c r="J108" t="s">
        <v>589</v>
      </c>
      <c r="K108" t="s">
        <v>387</v>
      </c>
      <c r="L108" t="s">
        <v>93</v>
      </c>
      <c r="M108">
        <v>15913</v>
      </c>
      <c r="N108" t="s">
        <v>214</v>
      </c>
      <c r="O108">
        <v>12956</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3" x14ac:dyDescent="0.25">
      <c r="A109">
        <v>2023</v>
      </c>
      <c r="B109" s="3">
        <v>44927</v>
      </c>
      <c r="C109" s="3">
        <v>45016</v>
      </c>
      <c r="D109" t="s">
        <v>86</v>
      </c>
      <c r="E109">
        <v>199</v>
      </c>
      <c r="F109" t="s">
        <v>319</v>
      </c>
      <c r="G109" t="s">
        <v>319</v>
      </c>
      <c r="H109" s="5" t="s">
        <v>227</v>
      </c>
      <c r="I109" t="s">
        <v>590</v>
      </c>
      <c r="J109" t="s">
        <v>589</v>
      </c>
      <c r="K109" t="s">
        <v>591</v>
      </c>
      <c r="L109" t="s">
        <v>94</v>
      </c>
      <c r="M109">
        <v>15913</v>
      </c>
      <c r="N109" t="s">
        <v>214</v>
      </c>
      <c r="O109">
        <v>12956</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3" x14ac:dyDescent="0.25">
      <c r="A110">
        <v>2023</v>
      </c>
      <c r="B110" s="3">
        <v>44927</v>
      </c>
      <c r="C110" s="3">
        <v>45016</v>
      </c>
      <c r="D110" t="s">
        <v>86</v>
      </c>
      <c r="E110">
        <v>199</v>
      </c>
      <c r="F110" t="s">
        <v>319</v>
      </c>
      <c r="G110" t="s">
        <v>319</v>
      </c>
      <c r="H110" s="5" t="s">
        <v>227</v>
      </c>
      <c r="I110" t="s">
        <v>592</v>
      </c>
      <c r="J110" t="s">
        <v>593</v>
      </c>
      <c r="K110" t="s">
        <v>594</v>
      </c>
      <c r="L110" t="s">
        <v>93</v>
      </c>
      <c r="M110">
        <v>15913</v>
      </c>
      <c r="N110" t="s">
        <v>214</v>
      </c>
      <c r="O110">
        <v>12956</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3" x14ac:dyDescent="0.25">
      <c r="A111">
        <v>2023</v>
      </c>
      <c r="B111" s="3">
        <v>44927</v>
      </c>
      <c r="C111" s="3">
        <v>45016</v>
      </c>
      <c r="D111" t="s">
        <v>86</v>
      </c>
      <c r="E111">
        <v>199</v>
      </c>
      <c r="F111" t="s">
        <v>319</v>
      </c>
      <c r="G111" t="s">
        <v>319</v>
      </c>
      <c r="H111" s="5" t="s">
        <v>227</v>
      </c>
      <c r="I111" t="s">
        <v>595</v>
      </c>
      <c r="J111" t="s">
        <v>541</v>
      </c>
      <c r="K111" t="s">
        <v>596</v>
      </c>
      <c r="L111" t="s">
        <v>93</v>
      </c>
      <c r="M111">
        <v>15913</v>
      </c>
      <c r="N111" t="s">
        <v>214</v>
      </c>
      <c r="O111">
        <v>12956</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3" x14ac:dyDescent="0.25">
      <c r="A112">
        <v>2023</v>
      </c>
      <c r="B112" s="3">
        <v>44927</v>
      </c>
      <c r="C112" s="3">
        <v>45016</v>
      </c>
      <c r="D112" t="s">
        <v>86</v>
      </c>
      <c r="E112">
        <v>199</v>
      </c>
      <c r="F112" t="s">
        <v>320</v>
      </c>
      <c r="G112" t="s">
        <v>320</v>
      </c>
      <c r="H112" s="5" t="s">
        <v>227</v>
      </c>
      <c r="I112" t="s">
        <v>597</v>
      </c>
      <c r="J112" t="s">
        <v>434</v>
      </c>
      <c r="K112" t="s">
        <v>450</v>
      </c>
      <c r="L112" t="s">
        <v>93</v>
      </c>
      <c r="M112">
        <v>14915</v>
      </c>
      <c r="N112" t="s">
        <v>214</v>
      </c>
      <c r="O112">
        <v>12257</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199</v>
      </c>
      <c r="F113" t="s">
        <v>319</v>
      </c>
      <c r="G113" t="s">
        <v>319</v>
      </c>
      <c r="H113" s="5" t="s">
        <v>227</v>
      </c>
      <c r="I113" t="s">
        <v>598</v>
      </c>
      <c r="J113" t="s">
        <v>599</v>
      </c>
      <c r="K113" t="s">
        <v>425</v>
      </c>
      <c r="L113" t="s">
        <v>93</v>
      </c>
      <c r="M113">
        <v>15913</v>
      </c>
      <c r="N113" t="s">
        <v>214</v>
      </c>
      <c r="O113">
        <v>12956</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199</v>
      </c>
      <c r="F114" t="s">
        <v>319</v>
      </c>
      <c r="G114" t="s">
        <v>319</v>
      </c>
      <c r="H114" s="5" t="s">
        <v>227</v>
      </c>
      <c r="I114" t="s">
        <v>600</v>
      </c>
      <c r="J114" t="s">
        <v>599</v>
      </c>
      <c r="K114" t="s">
        <v>601</v>
      </c>
      <c r="L114" t="s">
        <v>94</v>
      </c>
      <c r="M114">
        <v>15913</v>
      </c>
      <c r="N114" t="s">
        <v>214</v>
      </c>
      <c r="O114">
        <v>12956</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199</v>
      </c>
      <c r="F115" t="s">
        <v>319</v>
      </c>
      <c r="G115" t="s">
        <v>319</v>
      </c>
      <c r="H115" s="5" t="s">
        <v>227</v>
      </c>
      <c r="I115" t="s">
        <v>430</v>
      </c>
      <c r="J115" t="s">
        <v>561</v>
      </c>
      <c r="K115" t="s">
        <v>387</v>
      </c>
      <c r="L115" t="s">
        <v>94</v>
      </c>
      <c r="M115">
        <v>15913</v>
      </c>
      <c r="N115" t="s">
        <v>214</v>
      </c>
      <c r="O115">
        <v>12956</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199</v>
      </c>
      <c r="F116" t="s">
        <v>319</v>
      </c>
      <c r="G116" t="s">
        <v>319</v>
      </c>
      <c r="H116" s="5" t="s">
        <v>227</v>
      </c>
      <c r="I116" t="s">
        <v>602</v>
      </c>
      <c r="J116" t="s">
        <v>603</v>
      </c>
      <c r="K116" t="s">
        <v>604</v>
      </c>
      <c r="L116" t="s">
        <v>94</v>
      </c>
      <c r="M116">
        <v>15913</v>
      </c>
      <c r="N116" t="s">
        <v>214</v>
      </c>
      <c r="O116">
        <v>12956</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199</v>
      </c>
      <c r="F117" t="s">
        <v>319</v>
      </c>
      <c r="G117" t="s">
        <v>319</v>
      </c>
      <c r="H117" s="5" t="s">
        <v>227</v>
      </c>
      <c r="I117" t="s">
        <v>605</v>
      </c>
      <c r="J117" t="s">
        <v>606</v>
      </c>
      <c r="K117" t="s">
        <v>607</v>
      </c>
      <c r="L117" t="s">
        <v>93</v>
      </c>
      <c r="M117">
        <v>14915</v>
      </c>
      <c r="N117" t="s">
        <v>214</v>
      </c>
      <c r="O117">
        <v>12257</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199</v>
      </c>
      <c r="F118" t="s">
        <v>319</v>
      </c>
      <c r="G118" t="s">
        <v>319</v>
      </c>
      <c r="H118" s="5" t="s">
        <v>227</v>
      </c>
      <c r="I118" t="s">
        <v>608</v>
      </c>
      <c r="J118" t="s">
        <v>609</v>
      </c>
      <c r="K118" t="s">
        <v>391</v>
      </c>
      <c r="L118" t="s">
        <v>94</v>
      </c>
      <c r="M118">
        <v>15913</v>
      </c>
      <c r="N118" t="s">
        <v>214</v>
      </c>
      <c r="O118">
        <v>12956</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199</v>
      </c>
      <c r="F119" t="s">
        <v>319</v>
      </c>
      <c r="G119" t="s">
        <v>319</v>
      </c>
      <c r="H119" s="5" t="s">
        <v>227</v>
      </c>
      <c r="I119" t="s">
        <v>610</v>
      </c>
      <c r="J119" t="s">
        <v>611</v>
      </c>
      <c r="K119" t="s">
        <v>612</v>
      </c>
      <c r="L119" t="s">
        <v>93</v>
      </c>
      <c r="M119">
        <v>14915</v>
      </c>
      <c r="N119" t="s">
        <v>214</v>
      </c>
      <c r="O119">
        <v>12257</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199</v>
      </c>
      <c r="F120" t="s">
        <v>319</v>
      </c>
      <c r="G120" t="s">
        <v>319</v>
      </c>
      <c r="H120" s="5" t="s">
        <v>227</v>
      </c>
      <c r="I120" t="s">
        <v>613</v>
      </c>
      <c r="J120" t="s">
        <v>614</v>
      </c>
      <c r="K120" t="s">
        <v>615</v>
      </c>
      <c r="L120" t="s">
        <v>93</v>
      </c>
      <c r="M120">
        <v>14915</v>
      </c>
      <c r="N120" t="s">
        <v>214</v>
      </c>
      <c r="O120">
        <v>12257</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199</v>
      </c>
      <c r="F121" t="s">
        <v>319</v>
      </c>
      <c r="G121" t="s">
        <v>319</v>
      </c>
      <c r="H121" s="5" t="s">
        <v>227</v>
      </c>
      <c r="I121" t="s">
        <v>616</v>
      </c>
      <c r="J121" t="s">
        <v>617</v>
      </c>
      <c r="K121" t="s">
        <v>393</v>
      </c>
      <c r="L121" t="s">
        <v>94</v>
      </c>
      <c r="M121">
        <v>14915</v>
      </c>
      <c r="N121" t="s">
        <v>214</v>
      </c>
      <c r="O121">
        <v>12257</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199</v>
      </c>
      <c r="F122" t="s">
        <v>319</v>
      </c>
      <c r="G122" t="s">
        <v>319</v>
      </c>
      <c r="H122" s="5" t="s">
        <v>227</v>
      </c>
      <c r="I122" t="s">
        <v>618</v>
      </c>
      <c r="J122" t="s">
        <v>619</v>
      </c>
      <c r="K122" t="s">
        <v>460</v>
      </c>
      <c r="L122" t="s">
        <v>93</v>
      </c>
      <c r="M122">
        <v>15913</v>
      </c>
      <c r="N122" t="s">
        <v>214</v>
      </c>
      <c r="O122">
        <v>12956</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199</v>
      </c>
      <c r="F123" t="s">
        <v>319</v>
      </c>
      <c r="G123" t="s">
        <v>319</v>
      </c>
      <c r="H123" s="5" t="s">
        <v>227</v>
      </c>
      <c r="I123" t="s">
        <v>620</v>
      </c>
      <c r="J123" t="s">
        <v>621</v>
      </c>
      <c r="K123" t="s">
        <v>622</v>
      </c>
      <c r="L123" t="s">
        <v>93</v>
      </c>
      <c r="M123">
        <v>15913</v>
      </c>
      <c r="N123" t="s">
        <v>214</v>
      </c>
      <c r="O123">
        <v>12956</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199</v>
      </c>
      <c r="F124" t="s">
        <v>319</v>
      </c>
      <c r="G124" t="s">
        <v>319</v>
      </c>
      <c r="H124" s="5" t="s">
        <v>227</v>
      </c>
      <c r="I124" t="s">
        <v>623</v>
      </c>
      <c r="J124" t="s">
        <v>601</v>
      </c>
      <c r="K124" t="s">
        <v>456</v>
      </c>
      <c r="L124" t="s">
        <v>93</v>
      </c>
      <c r="M124">
        <v>15913</v>
      </c>
      <c r="N124" t="s">
        <v>214</v>
      </c>
      <c r="O124">
        <v>12956</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199</v>
      </c>
      <c r="F125" t="s">
        <v>319</v>
      </c>
      <c r="G125" t="s">
        <v>319</v>
      </c>
      <c r="H125" s="5" t="s">
        <v>227</v>
      </c>
      <c r="I125" t="s">
        <v>624</v>
      </c>
      <c r="J125" t="s">
        <v>625</v>
      </c>
      <c r="K125" t="s">
        <v>626</v>
      </c>
      <c r="L125" t="s">
        <v>94</v>
      </c>
      <c r="M125">
        <v>15913</v>
      </c>
      <c r="N125" t="s">
        <v>214</v>
      </c>
      <c r="O125">
        <v>12956</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199</v>
      </c>
      <c r="F126" t="s">
        <v>319</v>
      </c>
      <c r="G126" t="s">
        <v>319</v>
      </c>
      <c r="H126" s="5" t="s">
        <v>227</v>
      </c>
      <c r="I126" t="s">
        <v>627</v>
      </c>
      <c r="J126" t="s">
        <v>414</v>
      </c>
      <c r="K126" t="s">
        <v>460</v>
      </c>
      <c r="L126" t="s">
        <v>93</v>
      </c>
      <c r="M126">
        <v>15913</v>
      </c>
      <c r="N126" t="s">
        <v>214</v>
      </c>
      <c r="O126">
        <v>12956</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199</v>
      </c>
      <c r="F127" t="s">
        <v>319</v>
      </c>
      <c r="G127" t="s">
        <v>319</v>
      </c>
      <c r="H127" s="5" t="s">
        <v>227</v>
      </c>
      <c r="I127" t="s">
        <v>628</v>
      </c>
      <c r="J127" t="s">
        <v>414</v>
      </c>
      <c r="K127" t="s">
        <v>414</v>
      </c>
      <c r="L127" t="s">
        <v>93</v>
      </c>
      <c r="M127">
        <v>15913</v>
      </c>
      <c r="N127" t="s">
        <v>214</v>
      </c>
      <c r="O127">
        <v>12956</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199</v>
      </c>
      <c r="F128" t="s">
        <v>319</v>
      </c>
      <c r="G128" t="s">
        <v>319</v>
      </c>
      <c r="H128" s="5" t="s">
        <v>227</v>
      </c>
      <c r="I128" t="s">
        <v>629</v>
      </c>
      <c r="J128" t="s">
        <v>630</v>
      </c>
      <c r="K128" t="s">
        <v>393</v>
      </c>
      <c r="L128" t="s">
        <v>94</v>
      </c>
      <c r="M128">
        <v>15913</v>
      </c>
      <c r="N128" t="s">
        <v>214</v>
      </c>
      <c r="O128">
        <v>12956</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199</v>
      </c>
      <c r="F129" t="s">
        <v>319</v>
      </c>
      <c r="G129" t="s">
        <v>319</v>
      </c>
      <c r="H129" s="5" t="s">
        <v>227</v>
      </c>
      <c r="I129" t="s">
        <v>631</v>
      </c>
      <c r="J129" t="s">
        <v>456</v>
      </c>
      <c r="K129" t="s">
        <v>393</v>
      </c>
      <c r="L129" t="s">
        <v>93</v>
      </c>
      <c r="M129">
        <v>15913</v>
      </c>
      <c r="N129" t="s">
        <v>214</v>
      </c>
      <c r="O129">
        <v>12956</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199</v>
      </c>
      <c r="F130" t="s">
        <v>319</v>
      </c>
      <c r="G130" t="s">
        <v>319</v>
      </c>
      <c r="H130" s="5" t="s">
        <v>227</v>
      </c>
      <c r="I130" t="s">
        <v>632</v>
      </c>
      <c r="J130" t="s">
        <v>456</v>
      </c>
      <c r="K130" t="s">
        <v>437</v>
      </c>
      <c r="L130" t="s">
        <v>93</v>
      </c>
      <c r="M130">
        <v>14915</v>
      </c>
      <c r="N130" t="s">
        <v>214</v>
      </c>
      <c r="O130">
        <v>12257</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199</v>
      </c>
      <c r="F131" t="s">
        <v>319</v>
      </c>
      <c r="G131" t="s">
        <v>319</v>
      </c>
      <c r="H131" s="5" t="s">
        <v>227</v>
      </c>
      <c r="I131" t="s">
        <v>633</v>
      </c>
      <c r="J131" t="s">
        <v>398</v>
      </c>
      <c r="K131" t="s">
        <v>450</v>
      </c>
      <c r="L131" t="s">
        <v>94</v>
      </c>
      <c r="M131">
        <v>15913</v>
      </c>
      <c r="N131" t="s">
        <v>214</v>
      </c>
      <c r="O131">
        <v>12956</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199</v>
      </c>
      <c r="F132" t="s">
        <v>319</v>
      </c>
      <c r="G132" t="s">
        <v>319</v>
      </c>
      <c r="H132" s="5" t="s">
        <v>227</v>
      </c>
      <c r="I132" t="s">
        <v>634</v>
      </c>
      <c r="J132" t="s">
        <v>635</v>
      </c>
      <c r="K132" t="s">
        <v>456</v>
      </c>
      <c r="L132" t="s">
        <v>93</v>
      </c>
      <c r="M132">
        <v>15913</v>
      </c>
      <c r="N132" t="s">
        <v>214</v>
      </c>
      <c r="O132">
        <v>12956</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199</v>
      </c>
      <c r="F133" t="s">
        <v>319</v>
      </c>
      <c r="G133" t="s">
        <v>319</v>
      </c>
      <c r="H133" s="5" t="s">
        <v>227</v>
      </c>
      <c r="I133" t="s">
        <v>636</v>
      </c>
      <c r="J133" t="s">
        <v>637</v>
      </c>
      <c r="K133" t="s">
        <v>638</v>
      </c>
      <c r="L133" t="s">
        <v>93</v>
      </c>
      <c r="M133">
        <v>14915</v>
      </c>
      <c r="N133" t="s">
        <v>214</v>
      </c>
      <c r="O133">
        <v>12257</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199</v>
      </c>
      <c r="F134" t="s">
        <v>318</v>
      </c>
      <c r="G134" t="s">
        <v>318</v>
      </c>
      <c r="H134" s="5" t="s">
        <v>227</v>
      </c>
      <c r="I134" t="s">
        <v>639</v>
      </c>
      <c r="J134" t="s">
        <v>387</v>
      </c>
      <c r="K134" t="s">
        <v>640</v>
      </c>
      <c r="L134" t="s">
        <v>94</v>
      </c>
      <c r="M134">
        <v>15913</v>
      </c>
      <c r="N134" t="s">
        <v>214</v>
      </c>
      <c r="O134">
        <v>12956</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199</v>
      </c>
      <c r="F135" t="s">
        <v>319</v>
      </c>
      <c r="G135" t="s">
        <v>319</v>
      </c>
      <c r="H135" s="5" t="s">
        <v>227</v>
      </c>
      <c r="I135" t="s">
        <v>641</v>
      </c>
      <c r="J135" t="s">
        <v>387</v>
      </c>
      <c r="K135" t="s">
        <v>525</v>
      </c>
      <c r="L135" t="s">
        <v>93</v>
      </c>
      <c r="M135">
        <v>15913</v>
      </c>
      <c r="N135" t="s">
        <v>214</v>
      </c>
      <c r="O135">
        <v>12956</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199</v>
      </c>
      <c r="F136" t="s">
        <v>319</v>
      </c>
      <c r="G136" t="s">
        <v>319</v>
      </c>
      <c r="H136" s="5" t="s">
        <v>227</v>
      </c>
      <c r="I136" t="s">
        <v>642</v>
      </c>
      <c r="J136" t="s">
        <v>387</v>
      </c>
      <c r="K136" t="s">
        <v>393</v>
      </c>
      <c r="L136" t="s">
        <v>93</v>
      </c>
      <c r="M136">
        <v>14915</v>
      </c>
      <c r="N136" t="s">
        <v>214</v>
      </c>
      <c r="O136">
        <v>12257</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199</v>
      </c>
      <c r="F137" t="s">
        <v>321</v>
      </c>
      <c r="G137" t="s">
        <v>321</v>
      </c>
      <c r="H137" s="5" t="s">
        <v>227</v>
      </c>
      <c r="I137" t="s">
        <v>643</v>
      </c>
      <c r="J137" t="s">
        <v>644</v>
      </c>
      <c r="K137" t="s">
        <v>416</v>
      </c>
      <c r="L137" t="s">
        <v>94</v>
      </c>
      <c r="M137">
        <v>15913</v>
      </c>
      <c r="N137" t="s">
        <v>214</v>
      </c>
      <c r="O137">
        <v>12956</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199</v>
      </c>
      <c r="F138" t="s">
        <v>319</v>
      </c>
      <c r="G138" t="s">
        <v>319</v>
      </c>
      <c r="H138" s="5" t="s">
        <v>227</v>
      </c>
      <c r="I138" t="s">
        <v>645</v>
      </c>
      <c r="J138" t="s">
        <v>646</v>
      </c>
      <c r="K138" t="s">
        <v>414</v>
      </c>
      <c r="L138" t="s">
        <v>94</v>
      </c>
      <c r="M138">
        <v>14915</v>
      </c>
      <c r="N138" t="s">
        <v>214</v>
      </c>
      <c r="O138">
        <v>12257</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199</v>
      </c>
      <c r="F139" t="s">
        <v>319</v>
      </c>
      <c r="G139" t="s">
        <v>319</v>
      </c>
      <c r="H139" s="5" t="s">
        <v>227</v>
      </c>
      <c r="I139" t="s">
        <v>452</v>
      </c>
      <c r="J139" t="s">
        <v>388</v>
      </c>
      <c r="K139" t="s">
        <v>525</v>
      </c>
      <c r="L139" t="s">
        <v>94</v>
      </c>
      <c r="M139">
        <v>15913</v>
      </c>
      <c r="N139" t="s">
        <v>214</v>
      </c>
      <c r="O139">
        <v>12956</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199</v>
      </c>
      <c r="F140" t="s">
        <v>319</v>
      </c>
      <c r="G140" t="s">
        <v>319</v>
      </c>
      <c r="H140" s="5" t="s">
        <v>227</v>
      </c>
      <c r="I140" t="s">
        <v>647</v>
      </c>
      <c r="J140" t="s">
        <v>388</v>
      </c>
      <c r="K140" t="s">
        <v>648</v>
      </c>
      <c r="L140" t="s">
        <v>93</v>
      </c>
      <c r="M140">
        <v>15913</v>
      </c>
      <c r="N140" t="s">
        <v>214</v>
      </c>
      <c r="O140">
        <v>12956</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199</v>
      </c>
      <c r="F141" t="s">
        <v>319</v>
      </c>
      <c r="G141" t="s">
        <v>319</v>
      </c>
      <c r="H141" s="5" t="s">
        <v>227</v>
      </c>
      <c r="I141" t="s">
        <v>452</v>
      </c>
      <c r="J141" t="s">
        <v>649</v>
      </c>
      <c r="K141" t="s">
        <v>387</v>
      </c>
      <c r="L141" t="s">
        <v>94</v>
      </c>
      <c r="M141">
        <v>15913</v>
      </c>
      <c r="N141" t="s">
        <v>214</v>
      </c>
      <c r="O141">
        <v>12956</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199</v>
      </c>
      <c r="F142" t="s">
        <v>319</v>
      </c>
      <c r="G142" t="s">
        <v>319</v>
      </c>
      <c r="H142" s="5" t="s">
        <v>227</v>
      </c>
      <c r="I142" t="s">
        <v>650</v>
      </c>
      <c r="J142" t="s">
        <v>393</v>
      </c>
      <c r="K142" t="s">
        <v>651</v>
      </c>
      <c r="L142" t="s">
        <v>93</v>
      </c>
      <c r="M142">
        <v>14915</v>
      </c>
      <c r="N142" t="s">
        <v>214</v>
      </c>
      <c r="O142">
        <v>12257</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199</v>
      </c>
      <c r="F143" t="s">
        <v>319</v>
      </c>
      <c r="G143" t="s">
        <v>319</v>
      </c>
      <c r="H143" s="5" t="s">
        <v>227</v>
      </c>
      <c r="I143" t="s">
        <v>652</v>
      </c>
      <c r="J143" t="s">
        <v>393</v>
      </c>
      <c r="K143" t="s">
        <v>653</v>
      </c>
      <c r="L143" t="s">
        <v>94</v>
      </c>
      <c r="M143">
        <v>14915</v>
      </c>
      <c r="N143" t="s">
        <v>214</v>
      </c>
      <c r="O143">
        <v>12257</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199</v>
      </c>
      <c r="F144" t="s">
        <v>319</v>
      </c>
      <c r="G144" t="s">
        <v>319</v>
      </c>
      <c r="H144" s="5" t="s">
        <v>227</v>
      </c>
      <c r="I144" t="s">
        <v>654</v>
      </c>
      <c r="J144" t="s">
        <v>655</v>
      </c>
      <c r="K144" t="s">
        <v>656</v>
      </c>
      <c r="L144" t="s">
        <v>93</v>
      </c>
      <c r="M144">
        <v>15913</v>
      </c>
      <c r="N144" t="s">
        <v>214</v>
      </c>
      <c r="O144">
        <v>12956</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199</v>
      </c>
      <c r="F145" t="s">
        <v>319</v>
      </c>
      <c r="G145" t="s">
        <v>319</v>
      </c>
      <c r="H145" s="5" t="s">
        <v>227</v>
      </c>
      <c r="I145" t="s">
        <v>560</v>
      </c>
      <c r="J145" t="s">
        <v>657</v>
      </c>
      <c r="K145" t="s">
        <v>658</v>
      </c>
      <c r="L145" t="s">
        <v>94</v>
      </c>
      <c r="M145">
        <v>15913</v>
      </c>
      <c r="N145" t="s">
        <v>214</v>
      </c>
      <c r="O145">
        <v>12956</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199</v>
      </c>
      <c r="F146" t="s">
        <v>319</v>
      </c>
      <c r="G146" t="s">
        <v>319</v>
      </c>
      <c r="H146" s="5" t="s">
        <v>227</v>
      </c>
      <c r="I146" t="s">
        <v>659</v>
      </c>
      <c r="J146" t="s">
        <v>660</v>
      </c>
      <c r="K146" t="s">
        <v>661</v>
      </c>
      <c r="L146" t="s">
        <v>93</v>
      </c>
      <c r="M146">
        <v>15913</v>
      </c>
      <c r="N146" t="s">
        <v>214</v>
      </c>
      <c r="O146">
        <v>12956</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199</v>
      </c>
      <c r="F147" t="s">
        <v>319</v>
      </c>
      <c r="G147" t="s">
        <v>319</v>
      </c>
      <c r="H147" s="5" t="s">
        <v>227</v>
      </c>
      <c r="I147" t="s">
        <v>662</v>
      </c>
      <c r="J147" t="s">
        <v>663</v>
      </c>
      <c r="K147" t="s">
        <v>391</v>
      </c>
      <c r="L147" t="s">
        <v>93</v>
      </c>
      <c r="M147">
        <v>15913</v>
      </c>
      <c r="N147" t="s">
        <v>214</v>
      </c>
      <c r="O147">
        <v>12956</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199</v>
      </c>
      <c r="F148" t="s">
        <v>319</v>
      </c>
      <c r="G148" t="s">
        <v>319</v>
      </c>
      <c r="H148" s="5" t="s">
        <v>227</v>
      </c>
      <c r="I148" t="s">
        <v>633</v>
      </c>
      <c r="J148" t="s">
        <v>401</v>
      </c>
      <c r="K148" t="s">
        <v>664</v>
      </c>
      <c r="L148" t="s">
        <v>94</v>
      </c>
      <c r="M148">
        <v>15913</v>
      </c>
      <c r="N148" t="s">
        <v>214</v>
      </c>
      <c r="O148">
        <v>12956</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199</v>
      </c>
      <c r="F149" t="s">
        <v>319</v>
      </c>
      <c r="G149" t="s">
        <v>319</v>
      </c>
      <c r="H149" s="5" t="s">
        <v>227</v>
      </c>
      <c r="I149" t="s">
        <v>665</v>
      </c>
      <c r="J149" t="s">
        <v>666</v>
      </c>
      <c r="K149" t="s">
        <v>387</v>
      </c>
      <c r="L149" t="s">
        <v>94</v>
      </c>
      <c r="M149">
        <v>15913</v>
      </c>
      <c r="N149" t="s">
        <v>214</v>
      </c>
      <c r="O149">
        <v>12956</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199</v>
      </c>
      <c r="F150" t="s">
        <v>319</v>
      </c>
      <c r="G150" t="s">
        <v>319</v>
      </c>
      <c r="H150" s="5" t="s">
        <v>227</v>
      </c>
      <c r="I150" t="s">
        <v>667</v>
      </c>
      <c r="J150" t="s">
        <v>668</v>
      </c>
      <c r="K150" t="s">
        <v>502</v>
      </c>
      <c r="L150" t="s">
        <v>93</v>
      </c>
      <c r="M150">
        <v>14915</v>
      </c>
      <c r="N150" t="s">
        <v>214</v>
      </c>
      <c r="O150">
        <v>12257</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199</v>
      </c>
      <c r="F151" t="s">
        <v>319</v>
      </c>
      <c r="G151" t="s">
        <v>319</v>
      </c>
      <c r="H151" s="5" t="s">
        <v>227</v>
      </c>
      <c r="I151" t="s">
        <v>669</v>
      </c>
      <c r="J151" t="s">
        <v>670</v>
      </c>
      <c r="K151" t="s">
        <v>456</v>
      </c>
      <c r="L151" t="s">
        <v>94</v>
      </c>
      <c r="M151">
        <v>15913</v>
      </c>
      <c r="N151" t="s">
        <v>214</v>
      </c>
      <c r="O151">
        <v>12956</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199</v>
      </c>
      <c r="F152" t="s">
        <v>318</v>
      </c>
      <c r="G152" t="s">
        <v>318</v>
      </c>
      <c r="H152" s="5" t="s">
        <v>227</v>
      </c>
      <c r="I152" t="s">
        <v>671</v>
      </c>
      <c r="J152" t="s">
        <v>450</v>
      </c>
      <c r="K152" t="s">
        <v>387</v>
      </c>
      <c r="L152" t="s">
        <v>94</v>
      </c>
      <c r="M152">
        <v>15913</v>
      </c>
      <c r="N152" t="s">
        <v>214</v>
      </c>
      <c r="O152">
        <v>12956</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199</v>
      </c>
      <c r="F153" t="s">
        <v>319</v>
      </c>
      <c r="G153" t="s">
        <v>319</v>
      </c>
      <c r="H153" s="5" t="s">
        <v>227</v>
      </c>
      <c r="I153" t="s">
        <v>672</v>
      </c>
      <c r="J153" t="s">
        <v>673</v>
      </c>
      <c r="K153" t="s">
        <v>674</v>
      </c>
      <c r="L153" t="s">
        <v>93</v>
      </c>
      <c r="M153">
        <v>15913</v>
      </c>
      <c r="N153" t="s">
        <v>214</v>
      </c>
      <c r="O153">
        <v>12956</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199</v>
      </c>
      <c r="F154" t="s">
        <v>319</v>
      </c>
      <c r="G154" t="s">
        <v>319</v>
      </c>
      <c r="H154" s="5" t="s">
        <v>227</v>
      </c>
      <c r="I154" t="s">
        <v>675</v>
      </c>
      <c r="J154" t="s">
        <v>676</v>
      </c>
      <c r="K154" t="s">
        <v>677</v>
      </c>
      <c r="L154" t="s">
        <v>94</v>
      </c>
      <c r="M154">
        <v>15913</v>
      </c>
      <c r="N154" t="s">
        <v>214</v>
      </c>
      <c r="O154">
        <v>12956</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199</v>
      </c>
      <c r="F155" t="s">
        <v>319</v>
      </c>
      <c r="G155" t="s">
        <v>319</v>
      </c>
      <c r="H155" s="5" t="s">
        <v>227</v>
      </c>
      <c r="I155" t="s">
        <v>678</v>
      </c>
      <c r="J155" t="s">
        <v>679</v>
      </c>
      <c r="K155" t="s">
        <v>680</v>
      </c>
      <c r="L155" t="s">
        <v>93</v>
      </c>
      <c r="M155">
        <v>15913</v>
      </c>
      <c r="N155" t="s">
        <v>214</v>
      </c>
      <c r="O155">
        <v>12956</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199</v>
      </c>
      <c r="F156" t="s">
        <v>319</v>
      </c>
      <c r="G156" t="s">
        <v>319</v>
      </c>
      <c r="H156" s="5" t="s">
        <v>227</v>
      </c>
      <c r="I156" t="s">
        <v>681</v>
      </c>
      <c r="J156" t="s">
        <v>453</v>
      </c>
      <c r="K156" t="s">
        <v>682</v>
      </c>
      <c r="L156" t="s">
        <v>94</v>
      </c>
      <c r="M156">
        <v>15913</v>
      </c>
      <c r="N156" t="s">
        <v>214</v>
      </c>
      <c r="O156">
        <v>12956</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86</v>
      </c>
      <c r="E157">
        <v>199</v>
      </c>
      <c r="F157" t="s">
        <v>319</v>
      </c>
      <c r="G157" t="s">
        <v>319</v>
      </c>
      <c r="H157" s="5" t="s">
        <v>227</v>
      </c>
      <c r="I157" t="s">
        <v>683</v>
      </c>
      <c r="J157" t="s">
        <v>453</v>
      </c>
      <c r="K157" t="s">
        <v>453</v>
      </c>
      <c r="L157" t="s">
        <v>93</v>
      </c>
      <c r="M157">
        <v>15913</v>
      </c>
      <c r="N157" t="s">
        <v>214</v>
      </c>
      <c r="O157">
        <v>12956</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86</v>
      </c>
      <c r="E158">
        <v>199</v>
      </c>
      <c r="F158" t="s">
        <v>319</v>
      </c>
      <c r="G158" t="s">
        <v>319</v>
      </c>
      <c r="H158" s="5" t="s">
        <v>227</v>
      </c>
      <c r="I158" t="s">
        <v>595</v>
      </c>
      <c r="J158" t="s">
        <v>413</v>
      </c>
      <c r="K158" t="s">
        <v>621</v>
      </c>
      <c r="L158" t="s">
        <v>93</v>
      </c>
      <c r="M158">
        <v>15913</v>
      </c>
      <c r="N158" t="s">
        <v>214</v>
      </c>
      <c r="O158">
        <v>12956</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86</v>
      </c>
      <c r="E159">
        <v>199</v>
      </c>
      <c r="F159" t="s">
        <v>319</v>
      </c>
      <c r="G159" t="s">
        <v>319</v>
      </c>
      <c r="H159" s="5" t="s">
        <v>227</v>
      </c>
      <c r="I159" t="s">
        <v>665</v>
      </c>
      <c r="J159" t="s">
        <v>413</v>
      </c>
      <c r="K159" t="s">
        <v>684</v>
      </c>
      <c r="L159" t="s">
        <v>94</v>
      </c>
      <c r="M159">
        <v>14915</v>
      </c>
      <c r="N159" t="s">
        <v>214</v>
      </c>
      <c r="O159">
        <v>12257</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86</v>
      </c>
      <c r="E160">
        <v>199</v>
      </c>
      <c r="F160" t="s">
        <v>319</v>
      </c>
      <c r="G160" t="s">
        <v>319</v>
      </c>
      <c r="H160" s="5" t="s">
        <v>227</v>
      </c>
      <c r="I160" t="s">
        <v>685</v>
      </c>
      <c r="J160" t="s">
        <v>413</v>
      </c>
      <c r="K160" t="s">
        <v>414</v>
      </c>
      <c r="L160" t="s">
        <v>93</v>
      </c>
      <c r="M160">
        <v>15913</v>
      </c>
      <c r="N160" t="s">
        <v>214</v>
      </c>
      <c r="O160">
        <v>12956</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86</v>
      </c>
      <c r="E161">
        <v>199</v>
      </c>
      <c r="F161" t="s">
        <v>319</v>
      </c>
      <c r="G161" t="s">
        <v>319</v>
      </c>
      <c r="H161" s="5" t="s">
        <v>227</v>
      </c>
      <c r="I161" t="s">
        <v>686</v>
      </c>
      <c r="J161" t="s">
        <v>413</v>
      </c>
      <c r="K161" t="s">
        <v>687</v>
      </c>
      <c r="L161" t="s">
        <v>94</v>
      </c>
      <c r="M161">
        <v>14915</v>
      </c>
      <c r="N161" t="s">
        <v>214</v>
      </c>
      <c r="O161">
        <v>12257</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86</v>
      </c>
      <c r="E162">
        <v>199</v>
      </c>
      <c r="F162" t="s">
        <v>319</v>
      </c>
      <c r="G162" t="s">
        <v>319</v>
      </c>
      <c r="H162" s="5" t="s">
        <v>227</v>
      </c>
      <c r="I162" t="s">
        <v>688</v>
      </c>
      <c r="J162" t="s">
        <v>689</v>
      </c>
      <c r="K162" t="s">
        <v>407</v>
      </c>
      <c r="L162" t="s">
        <v>94</v>
      </c>
      <c r="M162">
        <v>15913</v>
      </c>
      <c r="N162" t="s">
        <v>214</v>
      </c>
      <c r="O162">
        <v>12956</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86</v>
      </c>
      <c r="E163">
        <v>199</v>
      </c>
      <c r="F163" t="s">
        <v>319</v>
      </c>
      <c r="G163" t="s">
        <v>319</v>
      </c>
      <c r="H163" s="5" t="s">
        <v>227</v>
      </c>
      <c r="I163" t="s">
        <v>690</v>
      </c>
      <c r="J163" t="s">
        <v>691</v>
      </c>
      <c r="K163" t="s">
        <v>692</v>
      </c>
      <c r="L163" t="s">
        <v>94</v>
      </c>
      <c r="M163">
        <v>14915</v>
      </c>
      <c r="N163" t="s">
        <v>214</v>
      </c>
      <c r="O163">
        <v>12257</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86</v>
      </c>
      <c r="E164">
        <v>199</v>
      </c>
      <c r="F164" t="s">
        <v>319</v>
      </c>
      <c r="G164" t="s">
        <v>319</v>
      </c>
      <c r="H164" s="5" t="s">
        <v>227</v>
      </c>
      <c r="I164" t="s">
        <v>693</v>
      </c>
      <c r="J164" t="s">
        <v>391</v>
      </c>
      <c r="K164" t="s">
        <v>414</v>
      </c>
      <c r="L164" t="s">
        <v>94</v>
      </c>
      <c r="M164">
        <v>15913</v>
      </c>
      <c r="N164" t="s">
        <v>214</v>
      </c>
      <c r="O164">
        <v>12956</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86</v>
      </c>
      <c r="E165">
        <v>199</v>
      </c>
      <c r="F165" t="s">
        <v>321</v>
      </c>
      <c r="G165" t="s">
        <v>321</v>
      </c>
      <c r="H165" s="5" t="s">
        <v>227</v>
      </c>
      <c r="I165" t="s">
        <v>694</v>
      </c>
      <c r="J165" t="s">
        <v>391</v>
      </c>
      <c r="K165" t="s">
        <v>502</v>
      </c>
      <c r="L165" t="s">
        <v>93</v>
      </c>
      <c r="M165">
        <v>14915</v>
      </c>
      <c r="N165" t="s">
        <v>214</v>
      </c>
      <c r="O165">
        <v>12257</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86</v>
      </c>
      <c r="E166">
        <v>199</v>
      </c>
      <c r="F166" t="s">
        <v>319</v>
      </c>
      <c r="G166" t="s">
        <v>319</v>
      </c>
      <c r="H166" s="5" t="s">
        <v>227</v>
      </c>
      <c r="I166" t="s">
        <v>695</v>
      </c>
      <c r="J166" t="s">
        <v>696</v>
      </c>
      <c r="K166" t="s">
        <v>502</v>
      </c>
      <c r="L166" t="s">
        <v>93</v>
      </c>
      <c r="M166">
        <v>15913</v>
      </c>
      <c r="N166" t="s">
        <v>214</v>
      </c>
      <c r="O166">
        <v>12956</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86</v>
      </c>
      <c r="E167">
        <v>199</v>
      </c>
      <c r="F167" t="s">
        <v>319</v>
      </c>
      <c r="G167" t="s">
        <v>319</v>
      </c>
      <c r="H167" s="5" t="s">
        <v>227</v>
      </c>
      <c r="I167" t="s">
        <v>697</v>
      </c>
      <c r="J167" t="s">
        <v>698</v>
      </c>
      <c r="K167" t="s">
        <v>414</v>
      </c>
      <c r="L167" t="s">
        <v>93</v>
      </c>
      <c r="M167">
        <v>15913</v>
      </c>
      <c r="N167" t="s">
        <v>214</v>
      </c>
      <c r="O167">
        <v>12956</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86</v>
      </c>
      <c r="E168">
        <v>199</v>
      </c>
      <c r="F168" t="s">
        <v>319</v>
      </c>
      <c r="G168" t="s">
        <v>319</v>
      </c>
      <c r="H168" s="5" t="s">
        <v>227</v>
      </c>
      <c r="I168" t="s">
        <v>699</v>
      </c>
      <c r="J168" t="s">
        <v>700</v>
      </c>
      <c r="K168" t="s">
        <v>393</v>
      </c>
      <c r="L168" t="s">
        <v>93</v>
      </c>
      <c r="M168">
        <v>15913</v>
      </c>
      <c r="N168" t="s">
        <v>214</v>
      </c>
      <c r="O168">
        <v>12956</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86</v>
      </c>
      <c r="E169">
        <v>199</v>
      </c>
      <c r="F169" t="s">
        <v>319</v>
      </c>
      <c r="G169" t="s">
        <v>319</v>
      </c>
      <c r="H169" s="5" t="s">
        <v>227</v>
      </c>
      <c r="I169" t="s">
        <v>701</v>
      </c>
      <c r="J169" t="s">
        <v>702</v>
      </c>
      <c r="K169" t="s">
        <v>703</v>
      </c>
      <c r="L169" t="s">
        <v>93</v>
      </c>
      <c r="M169">
        <v>15913</v>
      </c>
      <c r="N169" t="s">
        <v>214</v>
      </c>
      <c r="O169">
        <v>12956</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86</v>
      </c>
      <c r="E170">
        <v>199</v>
      </c>
      <c r="F170" t="s">
        <v>319</v>
      </c>
      <c r="G170" t="s">
        <v>319</v>
      </c>
      <c r="H170" s="5" t="s">
        <v>227</v>
      </c>
      <c r="I170" t="s">
        <v>704</v>
      </c>
      <c r="J170" t="s">
        <v>705</v>
      </c>
      <c r="K170" t="s">
        <v>407</v>
      </c>
      <c r="L170" t="s">
        <v>94</v>
      </c>
      <c r="M170">
        <v>15913</v>
      </c>
      <c r="N170" t="s">
        <v>214</v>
      </c>
      <c r="O170">
        <v>12956</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86</v>
      </c>
      <c r="E171">
        <v>190</v>
      </c>
      <c r="F171" t="s">
        <v>322</v>
      </c>
      <c r="G171" t="s">
        <v>322</v>
      </c>
      <c r="H171" s="5" t="s">
        <v>227</v>
      </c>
      <c r="I171" t="s">
        <v>706</v>
      </c>
      <c r="J171" t="s">
        <v>707</v>
      </c>
      <c r="K171" t="s">
        <v>708</v>
      </c>
      <c r="L171" t="s">
        <v>93</v>
      </c>
      <c r="M171">
        <v>14915</v>
      </c>
      <c r="N171" t="s">
        <v>214</v>
      </c>
      <c r="O171">
        <v>12257</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86</v>
      </c>
      <c r="E172">
        <v>190</v>
      </c>
      <c r="F172" t="s">
        <v>322</v>
      </c>
      <c r="G172" t="s">
        <v>322</v>
      </c>
      <c r="H172" s="5" t="s">
        <v>227</v>
      </c>
      <c r="I172" t="s">
        <v>709</v>
      </c>
      <c r="J172" t="s">
        <v>710</v>
      </c>
      <c r="K172" t="s">
        <v>492</v>
      </c>
      <c r="L172" t="s">
        <v>94</v>
      </c>
      <c r="M172">
        <v>14915</v>
      </c>
      <c r="N172" t="s">
        <v>214</v>
      </c>
      <c r="O172">
        <v>12257</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86</v>
      </c>
      <c r="E173">
        <v>190</v>
      </c>
      <c r="F173" t="s">
        <v>322</v>
      </c>
      <c r="G173" t="s">
        <v>322</v>
      </c>
      <c r="H173" s="5" t="s">
        <v>227</v>
      </c>
      <c r="I173" t="s">
        <v>711</v>
      </c>
      <c r="J173" t="s">
        <v>601</v>
      </c>
      <c r="K173" t="s">
        <v>533</v>
      </c>
      <c r="L173" t="s">
        <v>94</v>
      </c>
      <c r="M173">
        <v>14915</v>
      </c>
      <c r="N173" t="s">
        <v>214</v>
      </c>
      <c r="O173">
        <v>12257</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86</v>
      </c>
      <c r="E174">
        <v>190</v>
      </c>
      <c r="F174" t="s">
        <v>322</v>
      </c>
      <c r="G174" t="s">
        <v>322</v>
      </c>
      <c r="H174" s="5" t="s">
        <v>227</v>
      </c>
      <c r="I174" t="s">
        <v>624</v>
      </c>
      <c r="J174" t="s">
        <v>712</v>
      </c>
      <c r="K174" t="s">
        <v>393</v>
      </c>
      <c r="L174" t="s">
        <v>94</v>
      </c>
      <c r="M174">
        <v>14915</v>
      </c>
      <c r="N174" t="s">
        <v>214</v>
      </c>
      <c r="O174">
        <v>12257</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86</v>
      </c>
      <c r="E175">
        <v>190</v>
      </c>
      <c r="F175" t="s">
        <v>322</v>
      </c>
      <c r="G175" t="s">
        <v>322</v>
      </c>
      <c r="H175" s="5" t="s">
        <v>227</v>
      </c>
      <c r="I175" t="s">
        <v>543</v>
      </c>
      <c r="J175" t="s">
        <v>454</v>
      </c>
      <c r="K175" t="s">
        <v>614</v>
      </c>
      <c r="L175" t="s">
        <v>93</v>
      </c>
      <c r="M175">
        <v>14915</v>
      </c>
      <c r="N175" t="s">
        <v>214</v>
      </c>
      <c r="O175">
        <v>12257</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86</v>
      </c>
      <c r="E176">
        <v>190</v>
      </c>
      <c r="F176" t="s">
        <v>322</v>
      </c>
      <c r="G176" t="s">
        <v>322</v>
      </c>
      <c r="H176" s="5" t="s">
        <v>227</v>
      </c>
      <c r="I176" t="s">
        <v>713</v>
      </c>
      <c r="J176" t="s">
        <v>714</v>
      </c>
      <c r="K176" t="s">
        <v>527</v>
      </c>
      <c r="L176" t="s">
        <v>93</v>
      </c>
      <c r="M176">
        <v>14915</v>
      </c>
      <c r="N176" t="s">
        <v>214</v>
      </c>
      <c r="O176">
        <v>12257</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86</v>
      </c>
      <c r="E177">
        <v>190</v>
      </c>
      <c r="F177" t="s">
        <v>322</v>
      </c>
      <c r="G177" t="s">
        <v>322</v>
      </c>
      <c r="H177" s="5" t="s">
        <v>227</v>
      </c>
      <c r="I177" t="s">
        <v>715</v>
      </c>
      <c r="J177" t="s">
        <v>440</v>
      </c>
      <c r="K177" t="s">
        <v>407</v>
      </c>
      <c r="L177" t="s">
        <v>93</v>
      </c>
      <c r="M177">
        <v>14915</v>
      </c>
      <c r="N177" t="s">
        <v>214</v>
      </c>
      <c r="O177">
        <v>12257</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86</v>
      </c>
      <c r="E178">
        <v>190</v>
      </c>
      <c r="F178" t="s">
        <v>322</v>
      </c>
      <c r="G178" t="s">
        <v>322</v>
      </c>
      <c r="H178" s="5" t="s">
        <v>227</v>
      </c>
      <c r="I178" t="s">
        <v>463</v>
      </c>
      <c r="J178" t="s">
        <v>604</v>
      </c>
      <c r="K178" t="s">
        <v>716</v>
      </c>
      <c r="L178" t="s">
        <v>93</v>
      </c>
      <c r="M178">
        <v>14915</v>
      </c>
      <c r="N178" t="s">
        <v>214</v>
      </c>
      <c r="O178">
        <v>12257</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86</v>
      </c>
      <c r="E179">
        <v>190</v>
      </c>
      <c r="F179" t="s">
        <v>322</v>
      </c>
      <c r="G179" t="s">
        <v>322</v>
      </c>
      <c r="H179" s="5" t="s">
        <v>227</v>
      </c>
      <c r="I179" t="s">
        <v>583</v>
      </c>
      <c r="J179" t="s">
        <v>417</v>
      </c>
      <c r="K179" t="s">
        <v>502</v>
      </c>
      <c r="L179" t="s">
        <v>93</v>
      </c>
      <c r="M179">
        <v>14915</v>
      </c>
      <c r="N179" t="s">
        <v>214</v>
      </c>
      <c r="O179">
        <v>12257</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86</v>
      </c>
      <c r="E180">
        <v>189</v>
      </c>
      <c r="F180" t="s">
        <v>323</v>
      </c>
      <c r="G180" t="s">
        <v>323</v>
      </c>
      <c r="H180" s="5" t="s">
        <v>227</v>
      </c>
      <c r="I180" t="s">
        <v>717</v>
      </c>
      <c r="J180" t="s">
        <v>718</v>
      </c>
      <c r="K180" t="s">
        <v>450</v>
      </c>
      <c r="L180" t="s">
        <v>94</v>
      </c>
      <c r="M180">
        <v>12706</v>
      </c>
      <c r="N180" t="s">
        <v>214</v>
      </c>
      <c r="O180">
        <v>10493</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86</v>
      </c>
      <c r="E181">
        <v>189</v>
      </c>
      <c r="F181" t="s">
        <v>324</v>
      </c>
      <c r="G181" t="s">
        <v>324</v>
      </c>
      <c r="H181" s="5" t="s">
        <v>227</v>
      </c>
      <c r="I181" t="s">
        <v>719</v>
      </c>
      <c r="J181" t="s">
        <v>720</v>
      </c>
      <c r="K181" t="s">
        <v>414</v>
      </c>
      <c r="L181" t="s">
        <v>93</v>
      </c>
      <c r="M181">
        <v>13707</v>
      </c>
      <c r="N181" t="s">
        <v>214</v>
      </c>
      <c r="O181">
        <v>11213</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row r="182" spans="1:32" x14ac:dyDescent="0.25">
      <c r="A182">
        <v>2023</v>
      </c>
      <c r="B182" s="3">
        <v>44927</v>
      </c>
      <c r="C182" s="3">
        <v>45016</v>
      </c>
      <c r="D182" t="s">
        <v>86</v>
      </c>
      <c r="E182">
        <v>189</v>
      </c>
      <c r="F182" t="s">
        <v>324</v>
      </c>
      <c r="G182" t="s">
        <v>324</v>
      </c>
      <c r="H182" s="5" t="s">
        <v>227</v>
      </c>
      <c r="I182" t="s">
        <v>721</v>
      </c>
      <c r="J182" t="s">
        <v>601</v>
      </c>
      <c r="K182" t="s">
        <v>712</v>
      </c>
      <c r="L182" t="s">
        <v>94</v>
      </c>
      <c r="M182">
        <v>13707</v>
      </c>
      <c r="N182" t="s">
        <v>214</v>
      </c>
      <c r="O182">
        <v>11213</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3">
        <v>45033</v>
      </c>
      <c r="AF182" s="3">
        <v>45016</v>
      </c>
    </row>
    <row r="183" spans="1:32" x14ac:dyDescent="0.25">
      <c r="A183">
        <v>2023</v>
      </c>
      <c r="B183" s="3">
        <v>44927</v>
      </c>
      <c r="C183" s="3">
        <v>45016</v>
      </c>
      <c r="D183" t="s">
        <v>86</v>
      </c>
      <c r="E183">
        <v>189</v>
      </c>
      <c r="F183" t="s">
        <v>324</v>
      </c>
      <c r="G183" t="s">
        <v>324</v>
      </c>
      <c r="H183" s="5" t="s">
        <v>227</v>
      </c>
      <c r="I183" t="s">
        <v>722</v>
      </c>
      <c r="J183" t="s">
        <v>414</v>
      </c>
      <c r="K183" t="s">
        <v>388</v>
      </c>
      <c r="L183" t="s">
        <v>94</v>
      </c>
      <c r="M183">
        <v>13707</v>
      </c>
      <c r="N183" t="s">
        <v>214</v>
      </c>
      <c r="O183">
        <v>11213</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3">
        <v>45033</v>
      </c>
      <c r="AF183" s="3">
        <v>45016</v>
      </c>
    </row>
    <row r="184" spans="1:32" x14ac:dyDescent="0.25">
      <c r="A184">
        <v>2023</v>
      </c>
      <c r="B184" s="3">
        <v>44927</v>
      </c>
      <c r="C184" s="3">
        <v>45016</v>
      </c>
      <c r="D184" t="s">
        <v>86</v>
      </c>
      <c r="E184">
        <v>189</v>
      </c>
      <c r="F184" t="s">
        <v>324</v>
      </c>
      <c r="G184" t="s">
        <v>324</v>
      </c>
      <c r="H184" s="5" t="s">
        <v>227</v>
      </c>
      <c r="I184" t="s">
        <v>723</v>
      </c>
      <c r="J184" t="s">
        <v>414</v>
      </c>
      <c r="K184" t="s">
        <v>426</v>
      </c>
      <c r="L184" t="s">
        <v>93</v>
      </c>
      <c r="M184">
        <v>13707</v>
      </c>
      <c r="N184" t="s">
        <v>214</v>
      </c>
      <c r="O184">
        <v>11213</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3">
        <v>45033</v>
      </c>
      <c r="AF184" s="3">
        <v>45016</v>
      </c>
    </row>
    <row r="185" spans="1:32" x14ac:dyDescent="0.25">
      <c r="A185">
        <v>2023</v>
      </c>
      <c r="B185" s="3">
        <v>44927</v>
      </c>
      <c r="C185" s="3">
        <v>45016</v>
      </c>
      <c r="D185" t="s">
        <v>86</v>
      </c>
      <c r="E185">
        <v>189</v>
      </c>
      <c r="F185" t="s">
        <v>325</v>
      </c>
      <c r="G185" t="s">
        <v>325</v>
      </c>
      <c r="H185" s="5" t="s">
        <v>227</v>
      </c>
      <c r="I185" t="s">
        <v>595</v>
      </c>
      <c r="J185" t="s">
        <v>456</v>
      </c>
      <c r="K185" t="s">
        <v>724</v>
      </c>
      <c r="L185" t="s">
        <v>93</v>
      </c>
      <c r="M185">
        <v>13707</v>
      </c>
      <c r="N185" t="s">
        <v>214</v>
      </c>
      <c r="O185">
        <v>11213</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3">
        <v>45033</v>
      </c>
      <c r="AF185" s="3">
        <v>45016</v>
      </c>
    </row>
    <row r="186" spans="1:32" x14ac:dyDescent="0.25">
      <c r="A186">
        <v>2023</v>
      </c>
      <c r="B186" s="3">
        <v>44927</v>
      </c>
      <c r="C186" s="3">
        <v>45016</v>
      </c>
      <c r="D186" t="s">
        <v>86</v>
      </c>
      <c r="E186">
        <v>189</v>
      </c>
      <c r="F186" t="s">
        <v>323</v>
      </c>
      <c r="G186" t="s">
        <v>323</v>
      </c>
      <c r="H186" s="5" t="s">
        <v>227</v>
      </c>
      <c r="I186" t="s">
        <v>725</v>
      </c>
      <c r="J186" t="s">
        <v>387</v>
      </c>
      <c r="K186" t="s">
        <v>387</v>
      </c>
      <c r="L186" t="s">
        <v>93</v>
      </c>
      <c r="M186">
        <v>13707</v>
      </c>
      <c r="N186" t="s">
        <v>214</v>
      </c>
      <c r="O186">
        <v>11213</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3">
        <v>45033</v>
      </c>
      <c r="AF186" s="3">
        <v>45016</v>
      </c>
    </row>
    <row r="187" spans="1:32" x14ac:dyDescent="0.25">
      <c r="A187">
        <v>2023</v>
      </c>
      <c r="B187" s="3">
        <v>44927</v>
      </c>
      <c r="C187" s="3">
        <v>45016</v>
      </c>
      <c r="D187" t="s">
        <v>86</v>
      </c>
      <c r="E187">
        <v>189</v>
      </c>
      <c r="F187" t="s">
        <v>323</v>
      </c>
      <c r="G187" t="s">
        <v>323</v>
      </c>
      <c r="H187" s="5" t="s">
        <v>227</v>
      </c>
      <c r="I187" t="s">
        <v>726</v>
      </c>
      <c r="J187" t="s">
        <v>727</v>
      </c>
      <c r="K187" t="s">
        <v>440</v>
      </c>
      <c r="L187" t="s">
        <v>93</v>
      </c>
      <c r="M187">
        <v>13707</v>
      </c>
      <c r="N187" t="s">
        <v>214</v>
      </c>
      <c r="O187">
        <v>11213</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3">
        <v>45033</v>
      </c>
      <c r="AF187" s="3">
        <v>45016</v>
      </c>
    </row>
    <row r="188" spans="1:32" x14ac:dyDescent="0.25">
      <c r="A188">
        <v>2023</v>
      </c>
      <c r="B188" s="3">
        <v>44927</v>
      </c>
      <c r="C188" s="3">
        <v>45016</v>
      </c>
      <c r="D188" t="s">
        <v>86</v>
      </c>
      <c r="E188">
        <v>189</v>
      </c>
      <c r="F188" t="s">
        <v>324</v>
      </c>
      <c r="G188" t="s">
        <v>324</v>
      </c>
      <c r="H188" s="5" t="s">
        <v>227</v>
      </c>
      <c r="I188" t="s">
        <v>627</v>
      </c>
      <c r="J188" t="s">
        <v>393</v>
      </c>
      <c r="K188" t="s">
        <v>728</v>
      </c>
      <c r="L188" t="s">
        <v>93</v>
      </c>
      <c r="M188">
        <v>13707</v>
      </c>
      <c r="N188" t="s">
        <v>214</v>
      </c>
      <c r="O188">
        <v>11213</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3">
        <v>45033</v>
      </c>
      <c r="AF188" s="3">
        <v>45016</v>
      </c>
    </row>
    <row r="189" spans="1:32" x14ac:dyDescent="0.25">
      <c r="A189">
        <v>2023</v>
      </c>
      <c r="B189" s="3">
        <v>44927</v>
      </c>
      <c r="C189" s="3">
        <v>45016</v>
      </c>
      <c r="D189" t="s">
        <v>86</v>
      </c>
      <c r="E189">
        <v>189</v>
      </c>
      <c r="F189" t="s">
        <v>324</v>
      </c>
      <c r="G189" t="s">
        <v>324</v>
      </c>
      <c r="H189" s="5" t="s">
        <v>227</v>
      </c>
      <c r="I189" t="s">
        <v>729</v>
      </c>
      <c r="J189" t="s">
        <v>393</v>
      </c>
      <c r="K189" t="s">
        <v>730</v>
      </c>
      <c r="L189" t="s">
        <v>94</v>
      </c>
      <c r="M189">
        <v>13707</v>
      </c>
      <c r="N189" t="s">
        <v>214</v>
      </c>
      <c r="O189">
        <v>11213</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3">
        <v>45033</v>
      </c>
      <c r="AF189" s="3">
        <v>45016</v>
      </c>
    </row>
    <row r="190" spans="1:32" x14ac:dyDescent="0.25">
      <c r="A190">
        <v>2023</v>
      </c>
      <c r="B190" s="3">
        <v>44927</v>
      </c>
      <c r="C190" s="3">
        <v>45016</v>
      </c>
      <c r="D190" t="s">
        <v>86</v>
      </c>
      <c r="E190">
        <v>189</v>
      </c>
      <c r="F190" t="s">
        <v>323</v>
      </c>
      <c r="G190" t="s">
        <v>323</v>
      </c>
      <c r="H190" s="5" t="s">
        <v>227</v>
      </c>
      <c r="I190" t="s">
        <v>731</v>
      </c>
      <c r="J190" t="s">
        <v>426</v>
      </c>
      <c r="K190" t="s">
        <v>387</v>
      </c>
      <c r="L190" t="s">
        <v>94</v>
      </c>
      <c r="M190">
        <v>12706</v>
      </c>
      <c r="N190" t="s">
        <v>214</v>
      </c>
      <c r="O190">
        <v>10493</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3">
        <v>45033</v>
      </c>
      <c r="AF190" s="3">
        <v>45016</v>
      </c>
    </row>
    <row r="191" spans="1:32" x14ac:dyDescent="0.25">
      <c r="A191">
        <v>2023</v>
      </c>
      <c r="B191" s="3">
        <v>44927</v>
      </c>
      <c r="C191" s="3">
        <v>45016</v>
      </c>
      <c r="D191" t="s">
        <v>86</v>
      </c>
      <c r="E191">
        <v>189</v>
      </c>
      <c r="F191" t="s">
        <v>323</v>
      </c>
      <c r="G191" t="s">
        <v>323</v>
      </c>
      <c r="H191" s="5" t="s">
        <v>227</v>
      </c>
      <c r="I191" t="s">
        <v>732</v>
      </c>
      <c r="J191" t="s">
        <v>733</v>
      </c>
      <c r="K191" t="s">
        <v>451</v>
      </c>
      <c r="L191" t="s">
        <v>94</v>
      </c>
      <c r="M191">
        <v>12706</v>
      </c>
      <c r="N191" t="s">
        <v>214</v>
      </c>
      <c r="O191">
        <v>10493</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3">
        <v>45033</v>
      </c>
      <c r="AF191" s="3">
        <v>45016</v>
      </c>
    </row>
    <row r="192" spans="1:32" x14ac:dyDescent="0.25">
      <c r="A192">
        <v>2023</v>
      </c>
      <c r="B192" s="3">
        <v>44927</v>
      </c>
      <c r="C192" s="3">
        <v>45016</v>
      </c>
      <c r="D192" t="s">
        <v>86</v>
      </c>
      <c r="E192">
        <v>189</v>
      </c>
      <c r="F192" t="s">
        <v>323</v>
      </c>
      <c r="G192" t="s">
        <v>323</v>
      </c>
      <c r="H192" s="5" t="s">
        <v>227</v>
      </c>
      <c r="I192" t="s">
        <v>734</v>
      </c>
      <c r="J192" t="s">
        <v>506</v>
      </c>
      <c r="K192" t="s">
        <v>450</v>
      </c>
      <c r="L192" t="s">
        <v>94</v>
      </c>
      <c r="M192">
        <v>12706</v>
      </c>
      <c r="N192" t="s">
        <v>214</v>
      </c>
      <c r="O192">
        <v>10493</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3">
        <v>45033</v>
      </c>
      <c r="AF192" s="3">
        <v>45016</v>
      </c>
    </row>
    <row r="193" spans="1:32" x14ac:dyDescent="0.25">
      <c r="A193">
        <v>2023</v>
      </c>
      <c r="B193" s="3">
        <v>44927</v>
      </c>
      <c r="C193" s="3">
        <v>45016</v>
      </c>
      <c r="D193" t="s">
        <v>86</v>
      </c>
      <c r="E193">
        <v>189</v>
      </c>
      <c r="F193" t="s">
        <v>324</v>
      </c>
      <c r="G193" t="s">
        <v>324</v>
      </c>
      <c r="H193" s="5" t="s">
        <v>227</v>
      </c>
      <c r="I193" t="s">
        <v>735</v>
      </c>
      <c r="J193" t="s">
        <v>492</v>
      </c>
      <c r="K193" t="s">
        <v>736</v>
      </c>
      <c r="L193" t="s">
        <v>93</v>
      </c>
      <c r="M193">
        <v>13707</v>
      </c>
      <c r="N193" t="s">
        <v>214</v>
      </c>
      <c r="O193">
        <v>11213</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3">
        <v>45033</v>
      </c>
      <c r="AF193" s="3">
        <v>45016</v>
      </c>
    </row>
    <row r="194" spans="1:32" x14ac:dyDescent="0.25">
      <c r="A194">
        <v>2023</v>
      </c>
      <c r="B194" s="3">
        <v>44927</v>
      </c>
      <c r="C194" s="3">
        <v>45016</v>
      </c>
      <c r="D194" t="s">
        <v>86</v>
      </c>
      <c r="E194">
        <v>189</v>
      </c>
      <c r="F194" t="s">
        <v>326</v>
      </c>
      <c r="G194" t="s">
        <v>326</v>
      </c>
      <c r="H194" s="5" t="s">
        <v>227</v>
      </c>
      <c r="I194" t="s">
        <v>737</v>
      </c>
      <c r="J194" t="s">
        <v>738</v>
      </c>
      <c r="K194" t="s">
        <v>429</v>
      </c>
      <c r="L194" t="s">
        <v>94</v>
      </c>
      <c r="M194">
        <v>12706</v>
      </c>
      <c r="N194" t="s">
        <v>214</v>
      </c>
      <c r="O194">
        <v>10493</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3">
        <v>45033</v>
      </c>
      <c r="AF194" s="3">
        <v>45016</v>
      </c>
    </row>
    <row r="195" spans="1:32" x14ac:dyDescent="0.25">
      <c r="A195">
        <v>2023</v>
      </c>
      <c r="B195" s="3">
        <v>44927</v>
      </c>
      <c r="C195" s="3">
        <v>45016</v>
      </c>
      <c r="D195" t="s">
        <v>86</v>
      </c>
      <c r="E195">
        <v>189</v>
      </c>
      <c r="F195" t="s">
        <v>326</v>
      </c>
      <c r="G195" t="s">
        <v>326</v>
      </c>
      <c r="H195" s="5" t="s">
        <v>227</v>
      </c>
      <c r="I195" t="s">
        <v>587</v>
      </c>
      <c r="J195" t="s">
        <v>594</v>
      </c>
      <c r="K195" t="s">
        <v>739</v>
      </c>
      <c r="L195" t="s">
        <v>93</v>
      </c>
      <c r="M195">
        <v>13707</v>
      </c>
      <c r="N195" t="s">
        <v>214</v>
      </c>
      <c r="O195">
        <v>11213</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3">
        <v>45033</v>
      </c>
      <c r="AF195" s="3">
        <v>45016</v>
      </c>
    </row>
    <row r="196" spans="1:32" x14ac:dyDescent="0.25">
      <c r="A196">
        <v>2023</v>
      </c>
      <c r="B196" s="3">
        <v>44927</v>
      </c>
      <c r="C196" s="3">
        <v>45016</v>
      </c>
      <c r="D196" t="s">
        <v>86</v>
      </c>
      <c r="E196">
        <v>189</v>
      </c>
      <c r="F196" t="s">
        <v>323</v>
      </c>
      <c r="G196" t="s">
        <v>323</v>
      </c>
      <c r="H196" s="5" t="s">
        <v>227</v>
      </c>
      <c r="I196" t="s">
        <v>740</v>
      </c>
      <c r="J196" t="s">
        <v>741</v>
      </c>
      <c r="K196" t="s">
        <v>453</v>
      </c>
      <c r="L196" t="s">
        <v>93</v>
      </c>
      <c r="M196">
        <v>13707</v>
      </c>
      <c r="N196" t="s">
        <v>214</v>
      </c>
      <c r="O196">
        <v>11213</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3">
        <v>45033</v>
      </c>
      <c r="AF196" s="3">
        <v>45016</v>
      </c>
    </row>
    <row r="197" spans="1:32" x14ac:dyDescent="0.25">
      <c r="A197">
        <v>2023</v>
      </c>
      <c r="B197" s="3">
        <v>44927</v>
      </c>
      <c r="C197" s="3">
        <v>45016</v>
      </c>
      <c r="D197" t="s">
        <v>86</v>
      </c>
      <c r="E197">
        <v>189</v>
      </c>
      <c r="F197" t="s">
        <v>324</v>
      </c>
      <c r="G197" t="s">
        <v>324</v>
      </c>
      <c r="H197" s="5" t="s">
        <v>227</v>
      </c>
      <c r="I197" t="s">
        <v>721</v>
      </c>
      <c r="J197" t="s">
        <v>666</v>
      </c>
      <c r="K197" t="s">
        <v>387</v>
      </c>
      <c r="L197" t="s">
        <v>94</v>
      </c>
      <c r="M197">
        <v>13707</v>
      </c>
      <c r="N197" t="s">
        <v>214</v>
      </c>
      <c r="O197">
        <v>11213</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3">
        <v>45033</v>
      </c>
      <c r="AF197" s="3">
        <v>45016</v>
      </c>
    </row>
    <row r="198" spans="1:32" x14ac:dyDescent="0.25">
      <c r="A198">
        <v>2023</v>
      </c>
      <c r="B198" s="3">
        <v>44927</v>
      </c>
      <c r="C198" s="3">
        <v>45016</v>
      </c>
      <c r="D198" t="s">
        <v>86</v>
      </c>
      <c r="E198">
        <v>189</v>
      </c>
      <c r="F198" t="s">
        <v>324</v>
      </c>
      <c r="G198" t="s">
        <v>324</v>
      </c>
      <c r="H198" s="5" t="s">
        <v>227</v>
      </c>
      <c r="I198" t="s">
        <v>742</v>
      </c>
      <c r="J198" t="s">
        <v>743</v>
      </c>
      <c r="K198" t="s">
        <v>453</v>
      </c>
      <c r="L198" t="s">
        <v>93</v>
      </c>
      <c r="M198">
        <v>13707</v>
      </c>
      <c r="N198" t="s">
        <v>214</v>
      </c>
      <c r="O198">
        <v>11213</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3">
        <v>45033</v>
      </c>
      <c r="AF198" s="3">
        <v>45016</v>
      </c>
    </row>
    <row r="199" spans="1:32" x14ac:dyDescent="0.25">
      <c r="A199">
        <v>2023</v>
      </c>
      <c r="B199" s="3">
        <v>44927</v>
      </c>
      <c r="C199" s="3">
        <v>45016</v>
      </c>
      <c r="D199" t="s">
        <v>86</v>
      </c>
      <c r="E199">
        <v>189</v>
      </c>
      <c r="F199" t="s">
        <v>325</v>
      </c>
      <c r="G199" t="s">
        <v>325</v>
      </c>
      <c r="H199" s="5" t="s">
        <v>227</v>
      </c>
      <c r="I199" t="s">
        <v>744</v>
      </c>
      <c r="J199" t="s">
        <v>570</v>
      </c>
      <c r="K199" t="s">
        <v>745</v>
      </c>
      <c r="L199" t="s">
        <v>93</v>
      </c>
      <c r="M199">
        <v>13707</v>
      </c>
      <c r="N199" t="s">
        <v>214</v>
      </c>
      <c r="O199">
        <v>11213</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3">
        <v>45033</v>
      </c>
      <c r="AF199" s="3">
        <v>45016</v>
      </c>
    </row>
    <row r="200" spans="1:32" x14ac:dyDescent="0.25">
      <c r="A200">
        <v>2023</v>
      </c>
      <c r="B200" s="3">
        <v>44927</v>
      </c>
      <c r="C200" s="3">
        <v>45016</v>
      </c>
      <c r="D200" t="s">
        <v>86</v>
      </c>
      <c r="E200">
        <v>189</v>
      </c>
      <c r="F200" t="s">
        <v>323</v>
      </c>
      <c r="G200" t="s">
        <v>323</v>
      </c>
      <c r="H200" s="5" t="s">
        <v>227</v>
      </c>
      <c r="I200" t="s">
        <v>746</v>
      </c>
      <c r="J200" t="s">
        <v>747</v>
      </c>
      <c r="K200" t="s">
        <v>748</v>
      </c>
      <c r="L200" t="s">
        <v>93</v>
      </c>
      <c r="M200">
        <v>13707</v>
      </c>
      <c r="N200" t="s">
        <v>214</v>
      </c>
      <c r="O200">
        <v>11213</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3">
        <v>45033</v>
      </c>
      <c r="AF200" s="3">
        <v>45016</v>
      </c>
    </row>
    <row r="201" spans="1:32" x14ac:dyDescent="0.25">
      <c r="A201">
        <v>2023</v>
      </c>
      <c r="B201" s="3">
        <v>44927</v>
      </c>
      <c r="C201" s="3">
        <v>45016</v>
      </c>
      <c r="D201" t="s">
        <v>86</v>
      </c>
      <c r="E201">
        <v>189</v>
      </c>
      <c r="F201" t="s">
        <v>323</v>
      </c>
      <c r="G201" t="s">
        <v>323</v>
      </c>
      <c r="H201" s="5" t="s">
        <v>227</v>
      </c>
      <c r="I201" t="s">
        <v>749</v>
      </c>
      <c r="J201" t="s">
        <v>474</v>
      </c>
      <c r="K201" t="s">
        <v>750</v>
      </c>
      <c r="L201" t="s">
        <v>94</v>
      </c>
      <c r="M201">
        <v>13707</v>
      </c>
      <c r="N201" t="s">
        <v>214</v>
      </c>
      <c r="O201">
        <v>11213</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3">
        <v>45033</v>
      </c>
      <c r="AF201" s="3">
        <v>45016</v>
      </c>
    </row>
    <row r="202" spans="1:32" x14ac:dyDescent="0.25">
      <c r="A202">
        <v>2023</v>
      </c>
      <c r="B202" s="3">
        <v>44927</v>
      </c>
      <c r="C202" s="3">
        <v>45016</v>
      </c>
      <c r="D202" t="s">
        <v>86</v>
      </c>
      <c r="E202">
        <v>189</v>
      </c>
      <c r="F202" t="s">
        <v>323</v>
      </c>
      <c r="G202" t="s">
        <v>323</v>
      </c>
      <c r="H202" s="5" t="s">
        <v>227</v>
      </c>
      <c r="I202" t="s">
        <v>409</v>
      </c>
      <c r="J202" t="s">
        <v>751</v>
      </c>
      <c r="K202" t="s">
        <v>752</v>
      </c>
      <c r="L202" t="s">
        <v>94</v>
      </c>
      <c r="M202">
        <v>12706</v>
      </c>
      <c r="N202" t="s">
        <v>214</v>
      </c>
      <c r="O202">
        <v>10493</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3">
        <v>45033</v>
      </c>
      <c r="AF202" s="3">
        <v>45016</v>
      </c>
    </row>
    <row r="203" spans="1:32" x14ac:dyDescent="0.25">
      <c r="A203">
        <v>2023</v>
      </c>
      <c r="B203" s="3">
        <v>44927</v>
      </c>
      <c r="C203" s="3">
        <v>45016</v>
      </c>
      <c r="D203" t="s">
        <v>86</v>
      </c>
      <c r="E203">
        <v>189</v>
      </c>
      <c r="F203" t="s">
        <v>324</v>
      </c>
      <c r="G203" t="s">
        <v>324</v>
      </c>
      <c r="H203" s="5" t="s">
        <v>227</v>
      </c>
      <c r="I203" t="s">
        <v>753</v>
      </c>
      <c r="J203" t="s">
        <v>754</v>
      </c>
      <c r="K203" t="s">
        <v>755</v>
      </c>
      <c r="L203" t="s">
        <v>93</v>
      </c>
      <c r="M203">
        <v>13707</v>
      </c>
      <c r="N203" t="s">
        <v>214</v>
      </c>
      <c r="O203">
        <v>11213</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3">
        <v>45033</v>
      </c>
      <c r="AF203" s="3">
        <v>45016</v>
      </c>
    </row>
    <row r="204" spans="1:32" x14ac:dyDescent="0.25">
      <c r="A204">
        <v>2023</v>
      </c>
      <c r="B204" s="3">
        <v>44927</v>
      </c>
      <c r="C204" s="3">
        <v>45016</v>
      </c>
      <c r="D204" t="s">
        <v>86</v>
      </c>
      <c r="E204">
        <v>189</v>
      </c>
      <c r="F204" t="s">
        <v>324</v>
      </c>
      <c r="G204" t="s">
        <v>324</v>
      </c>
      <c r="H204" s="5" t="s">
        <v>227</v>
      </c>
      <c r="I204" t="s">
        <v>756</v>
      </c>
      <c r="J204" t="s">
        <v>757</v>
      </c>
      <c r="K204" t="s">
        <v>387</v>
      </c>
      <c r="L204" t="s">
        <v>94</v>
      </c>
      <c r="M204">
        <v>13707</v>
      </c>
      <c r="N204" t="s">
        <v>214</v>
      </c>
      <c r="O204">
        <v>11213</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3">
        <v>45033</v>
      </c>
      <c r="AF204" s="3">
        <v>45016</v>
      </c>
    </row>
    <row r="205" spans="1:32" x14ac:dyDescent="0.25">
      <c r="A205">
        <v>2023</v>
      </c>
      <c r="B205" s="3">
        <v>44927</v>
      </c>
      <c r="C205" s="3">
        <v>45016</v>
      </c>
      <c r="D205" t="s">
        <v>86</v>
      </c>
      <c r="E205">
        <v>189</v>
      </c>
      <c r="F205" t="s">
        <v>326</v>
      </c>
      <c r="G205" t="s">
        <v>326</v>
      </c>
      <c r="H205" s="5" t="s">
        <v>227</v>
      </c>
      <c r="I205" t="s">
        <v>758</v>
      </c>
      <c r="J205" t="s">
        <v>380</v>
      </c>
      <c r="K205" t="s">
        <v>413</v>
      </c>
      <c r="L205" t="s">
        <v>93</v>
      </c>
      <c r="M205">
        <v>12706</v>
      </c>
      <c r="N205" t="s">
        <v>214</v>
      </c>
      <c r="O205">
        <v>10493</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3">
        <v>45033</v>
      </c>
      <c r="AF205" s="3">
        <v>45016</v>
      </c>
    </row>
    <row r="206" spans="1:32" x14ac:dyDescent="0.25">
      <c r="A206">
        <v>2023</v>
      </c>
      <c r="B206" s="3">
        <v>44927</v>
      </c>
      <c r="C206" s="3">
        <v>45016</v>
      </c>
      <c r="D206" t="s">
        <v>86</v>
      </c>
      <c r="E206">
        <v>189</v>
      </c>
      <c r="F206" t="s">
        <v>324</v>
      </c>
      <c r="G206" t="s">
        <v>324</v>
      </c>
      <c r="H206" s="5" t="s">
        <v>227</v>
      </c>
      <c r="I206" t="s">
        <v>759</v>
      </c>
      <c r="J206" t="s">
        <v>760</v>
      </c>
      <c r="K206" t="s">
        <v>456</v>
      </c>
      <c r="L206" t="s">
        <v>93</v>
      </c>
      <c r="M206">
        <v>13707</v>
      </c>
      <c r="N206" t="s">
        <v>214</v>
      </c>
      <c r="O206">
        <v>11213</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3">
        <v>45033</v>
      </c>
      <c r="AF206" s="3">
        <v>45016</v>
      </c>
    </row>
    <row r="207" spans="1:32" x14ac:dyDescent="0.25">
      <c r="A207">
        <v>2023</v>
      </c>
      <c r="B207" s="3">
        <v>44927</v>
      </c>
      <c r="C207" s="3">
        <v>45016</v>
      </c>
      <c r="D207" t="s">
        <v>86</v>
      </c>
      <c r="E207">
        <v>180</v>
      </c>
      <c r="F207" t="s">
        <v>327</v>
      </c>
      <c r="G207" t="s">
        <v>327</v>
      </c>
      <c r="H207" s="5" t="s">
        <v>227</v>
      </c>
      <c r="I207" t="s">
        <v>761</v>
      </c>
      <c r="J207" t="s">
        <v>762</v>
      </c>
      <c r="K207" t="s">
        <v>391</v>
      </c>
      <c r="L207" t="s">
        <v>93</v>
      </c>
      <c r="M207">
        <v>12706</v>
      </c>
      <c r="N207" t="s">
        <v>214</v>
      </c>
      <c r="O207">
        <v>10493</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3">
        <v>45033</v>
      </c>
      <c r="AF207" s="3">
        <v>45016</v>
      </c>
    </row>
    <row r="208" spans="1:32" x14ac:dyDescent="0.25">
      <c r="A208">
        <v>2023</v>
      </c>
      <c r="B208" s="3">
        <v>44927</v>
      </c>
      <c r="C208" s="3">
        <v>45016</v>
      </c>
      <c r="D208" t="s">
        <v>86</v>
      </c>
      <c r="E208">
        <v>180</v>
      </c>
      <c r="F208" t="s">
        <v>327</v>
      </c>
      <c r="G208" t="s">
        <v>327</v>
      </c>
      <c r="H208" s="5" t="s">
        <v>227</v>
      </c>
      <c r="I208" t="s">
        <v>763</v>
      </c>
      <c r="J208" t="s">
        <v>387</v>
      </c>
      <c r="K208" t="s">
        <v>764</v>
      </c>
      <c r="L208" t="s">
        <v>93</v>
      </c>
      <c r="M208">
        <v>12706</v>
      </c>
      <c r="N208" t="s">
        <v>214</v>
      </c>
      <c r="O208">
        <v>10493</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3">
        <v>45033</v>
      </c>
      <c r="AF208" s="3">
        <v>45016</v>
      </c>
    </row>
    <row r="209" spans="1:32" x14ac:dyDescent="0.25">
      <c r="A209">
        <v>2023</v>
      </c>
      <c r="B209" s="3">
        <v>44927</v>
      </c>
      <c r="C209" s="3">
        <v>45016</v>
      </c>
      <c r="D209" t="s">
        <v>86</v>
      </c>
      <c r="E209">
        <v>180</v>
      </c>
      <c r="F209" t="s">
        <v>327</v>
      </c>
      <c r="G209" t="s">
        <v>327</v>
      </c>
      <c r="H209" s="5" t="s">
        <v>227</v>
      </c>
      <c r="I209" t="s">
        <v>765</v>
      </c>
      <c r="J209" t="s">
        <v>454</v>
      </c>
      <c r="K209" t="s">
        <v>485</v>
      </c>
      <c r="L209" t="s">
        <v>93</v>
      </c>
      <c r="M209">
        <v>12706</v>
      </c>
      <c r="N209" t="s">
        <v>214</v>
      </c>
      <c r="O209">
        <v>10493</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3">
        <v>45033</v>
      </c>
      <c r="AF209" s="3">
        <v>45016</v>
      </c>
    </row>
    <row r="210" spans="1:32" x14ac:dyDescent="0.25">
      <c r="A210">
        <v>2023</v>
      </c>
      <c r="B210" s="3">
        <v>44927</v>
      </c>
      <c r="C210" s="3">
        <v>45016</v>
      </c>
      <c r="D210" t="s">
        <v>86</v>
      </c>
      <c r="E210">
        <v>180</v>
      </c>
      <c r="F210" t="s">
        <v>327</v>
      </c>
      <c r="G210" t="s">
        <v>327</v>
      </c>
      <c r="H210" s="5" t="s">
        <v>227</v>
      </c>
      <c r="I210" t="s">
        <v>766</v>
      </c>
      <c r="J210" t="s">
        <v>393</v>
      </c>
      <c r="K210" t="s">
        <v>626</v>
      </c>
      <c r="L210" t="s">
        <v>94</v>
      </c>
      <c r="M210">
        <v>12706</v>
      </c>
      <c r="N210" t="s">
        <v>214</v>
      </c>
      <c r="O210">
        <v>10493</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3">
        <v>45033</v>
      </c>
      <c r="AF210" s="3">
        <v>45016</v>
      </c>
    </row>
    <row r="211" spans="1:32" x14ac:dyDescent="0.25">
      <c r="A211">
        <v>2023</v>
      </c>
      <c r="B211" s="3">
        <v>44927</v>
      </c>
      <c r="C211" s="3">
        <v>45016</v>
      </c>
      <c r="D211" t="s">
        <v>86</v>
      </c>
      <c r="E211">
        <v>180</v>
      </c>
      <c r="F211" t="s">
        <v>327</v>
      </c>
      <c r="G211" t="s">
        <v>327</v>
      </c>
      <c r="H211" s="5" t="s">
        <v>227</v>
      </c>
      <c r="I211" t="s">
        <v>767</v>
      </c>
      <c r="J211" t="s">
        <v>393</v>
      </c>
      <c r="K211" t="s">
        <v>768</v>
      </c>
      <c r="L211" t="s">
        <v>93</v>
      </c>
      <c r="M211">
        <v>12706</v>
      </c>
      <c r="N211" t="s">
        <v>214</v>
      </c>
      <c r="O211">
        <v>10493</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3">
        <v>45033</v>
      </c>
      <c r="AF211" s="3">
        <v>45016</v>
      </c>
    </row>
    <row r="212" spans="1:32" x14ac:dyDescent="0.25">
      <c r="A212">
        <v>2023</v>
      </c>
      <c r="B212" s="3">
        <v>44927</v>
      </c>
      <c r="C212" s="3">
        <v>45016</v>
      </c>
      <c r="D212" t="s">
        <v>86</v>
      </c>
      <c r="E212">
        <v>180</v>
      </c>
      <c r="F212" t="s">
        <v>327</v>
      </c>
      <c r="G212" t="s">
        <v>327</v>
      </c>
      <c r="H212" s="5" t="s">
        <v>227</v>
      </c>
      <c r="I212" t="s">
        <v>769</v>
      </c>
      <c r="J212" t="s">
        <v>770</v>
      </c>
      <c r="K212" t="s">
        <v>413</v>
      </c>
      <c r="L212" t="s">
        <v>93</v>
      </c>
      <c r="M212">
        <v>12706</v>
      </c>
      <c r="N212" t="s">
        <v>214</v>
      </c>
      <c r="O212">
        <v>10493</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3">
        <v>45033</v>
      </c>
      <c r="AF212" s="3">
        <v>45016</v>
      </c>
    </row>
    <row r="213" spans="1:32" x14ac:dyDescent="0.25">
      <c r="A213">
        <v>2023</v>
      </c>
      <c r="B213" s="3">
        <v>44927</v>
      </c>
      <c r="C213" s="3">
        <v>45016</v>
      </c>
      <c r="D213" t="s">
        <v>86</v>
      </c>
      <c r="E213">
        <v>180</v>
      </c>
      <c r="F213" t="s">
        <v>327</v>
      </c>
      <c r="G213" t="s">
        <v>327</v>
      </c>
      <c r="H213" s="5" t="s">
        <v>227</v>
      </c>
      <c r="I213" t="s">
        <v>771</v>
      </c>
      <c r="J213" t="s">
        <v>772</v>
      </c>
      <c r="K213" t="s">
        <v>637</v>
      </c>
      <c r="L213" t="s">
        <v>93</v>
      </c>
      <c r="M213">
        <v>12706</v>
      </c>
      <c r="N213" t="s">
        <v>214</v>
      </c>
      <c r="O213">
        <v>10493</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3">
        <v>45033</v>
      </c>
      <c r="AF213" s="3">
        <v>45016</v>
      </c>
    </row>
    <row r="214" spans="1:32" x14ac:dyDescent="0.25">
      <c r="A214">
        <v>2023</v>
      </c>
      <c r="B214" s="3">
        <v>44927</v>
      </c>
      <c r="C214" s="3">
        <v>45016</v>
      </c>
      <c r="D214" t="s">
        <v>86</v>
      </c>
      <c r="E214">
        <v>179</v>
      </c>
      <c r="F214" t="s">
        <v>328</v>
      </c>
      <c r="G214" t="s">
        <v>328</v>
      </c>
      <c r="H214" s="5" t="s">
        <v>227</v>
      </c>
      <c r="I214" t="s">
        <v>543</v>
      </c>
      <c r="J214" t="s">
        <v>773</v>
      </c>
      <c r="K214" t="s">
        <v>774</v>
      </c>
      <c r="L214" t="s">
        <v>93</v>
      </c>
      <c r="M214">
        <v>12645</v>
      </c>
      <c r="N214" t="s">
        <v>214</v>
      </c>
      <c r="O214">
        <v>10345</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3">
        <v>45033</v>
      </c>
      <c r="AF214" s="3">
        <v>45016</v>
      </c>
    </row>
    <row r="215" spans="1:32" x14ac:dyDescent="0.25">
      <c r="A215">
        <v>2023</v>
      </c>
      <c r="B215" s="3">
        <v>44927</v>
      </c>
      <c r="C215" s="3">
        <v>45016</v>
      </c>
      <c r="D215" t="s">
        <v>86</v>
      </c>
      <c r="E215">
        <v>179</v>
      </c>
      <c r="F215" t="s">
        <v>329</v>
      </c>
      <c r="G215" t="s">
        <v>329</v>
      </c>
      <c r="H215" s="5" t="s">
        <v>227</v>
      </c>
      <c r="I215" t="s">
        <v>775</v>
      </c>
      <c r="J215" t="s">
        <v>776</v>
      </c>
      <c r="K215" t="s">
        <v>453</v>
      </c>
      <c r="L215" t="s">
        <v>93</v>
      </c>
      <c r="M215">
        <v>12645</v>
      </c>
      <c r="N215" t="s">
        <v>214</v>
      </c>
      <c r="O215">
        <v>10345</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3">
        <v>45033</v>
      </c>
      <c r="AF215" s="3">
        <v>45016</v>
      </c>
    </row>
    <row r="216" spans="1:32" x14ac:dyDescent="0.25">
      <c r="A216">
        <v>2023</v>
      </c>
      <c r="B216" s="3">
        <v>44927</v>
      </c>
      <c r="C216" s="3">
        <v>45016</v>
      </c>
      <c r="D216" t="s">
        <v>86</v>
      </c>
      <c r="E216">
        <v>179</v>
      </c>
      <c r="F216" t="s">
        <v>329</v>
      </c>
      <c r="G216" t="s">
        <v>329</v>
      </c>
      <c r="H216" s="5" t="s">
        <v>227</v>
      </c>
      <c r="I216" t="s">
        <v>633</v>
      </c>
      <c r="J216" t="s">
        <v>777</v>
      </c>
      <c r="K216" t="s">
        <v>778</v>
      </c>
      <c r="L216" t="s">
        <v>94</v>
      </c>
      <c r="M216">
        <v>12645</v>
      </c>
      <c r="N216" t="s">
        <v>214</v>
      </c>
      <c r="O216">
        <v>10345</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3">
        <v>45033</v>
      </c>
      <c r="AF216" s="3">
        <v>45016</v>
      </c>
    </row>
    <row r="217" spans="1:32" x14ac:dyDescent="0.25">
      <c r="A217">
        <v>2023</v>
      </c>
      <c r="B217" s="3">
        <v>44927</v>
      </c>
      <c r="C217" s="3">
        <v>45016</v>
      </c>
      <c r="D217" t="s">
        <v>86</v>
      </c>
      <c r="E217">
        <v>179</v>
      </c>
      <c r="F217" t="s">
        <v>330</v>
      </c>
      <c r="G217" t="s">
        <v>330</v>
      </c>
      <c r="H217" s="5" t="s">
        <v>227</v>
      </c>
      <c r="I217" t="s">
        <v>504</v>
      </c>
      <c r="J217" t="s">
        <v>779</v>
      </c>
      <c r="K217" t="s">
        <v>780</v>
      </c>
      <c r="L217" t="s">
        <v>94</v>
      </c>
      <c r="M217">
        <v>11645</v>
      </c>
      <c r="N217" t="s">
        <v>214</v>
      </c>
      <c r="O217">
        <v>9611</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3">
        <v>45033</v>
      </c>
      <c r="AF217" s="3">
        <v>45016</v>
      </c>
    </row>
    <row r="218" spans="1:32" x14ac:dyDescent="0.25">
      <c r="A218">
        <v>2023</v>
      </c>
      <c r="B218" s="3">
        <v>44927</v>
      </c>
      <c r="C218" s="3">
        <v>45016</v>
      </c>
      <c r="D218" t="s">
        <v>86</v>
      </c>
      <c r="E218">
        <v>179</v>
      </c>
      <c r="F218" t="s">
        <v>329</v>
      </c>
      <c r="G218" t="s">
        <v>329</v>
      </c>
      <c r="H218" s="5" t="s">
        <v>227</v>
      </c>
      <c r="I218" t="s">
        <v>581</v>
      </c>
      <c r="J218" t="s">
        <v>626</v>
      </c>
      <c r="K218" t="s">
        <v>781</v>
      </c>
      <c r="L218" t="s">
        <v>93</v>
      </c>
      <c r="M218">
        <v>12645</v>
      </c>
      <c r="N218" t="s">
        <v>214</v>
      </c>
      <c r="O218">
        <v>10345</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3">
        <v>45033</v>
      </c>
      <c r="AF218" s="3">
        <v>45016</v>
      </c>
    </row>
    <row r="219" spans="1:32" x14ac:dyDescent="0.25">
      <c r="A219">
        <v>2023</v>
      </c>
      <c r="B219" s="3">
        <v>44927</v>
      </c>
      <c r="C219" s="3">
        <v>45016</v>
      </c>
      <c r="D219" t="s">
        <v>86</v>
      </c>
      <c r="E219">
        <v>179</v>
      </c>
      <c r="F219" t="s">
        <v>329</v>
      </c>
      <c r="G219" t="s">
        <v>329</v>
      </c>
      <c r="H219" s="5" t="s">
        <v>227</v>
      </c>
      <c r="I219" t="s">
        <v>782</v>
      </c>
      <c r="J219" t="s">
        <v>783</v>
      </c>
      <c r="K219" t="s">
        <v>414</v>
      </c>
      <c r="L219" t="s">
        <v>94</v>
      </c>
      <c r="M219">
        <v>12645</v>
      </c>
      <c r="N219" t="s">
        <v>214</v>
      </c>
      <c r="O219">
        <v>10345</v>
      </c>
      <c r="P219" t="s">
        <v>214</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215</v>
      </c>
      <c r="AE219" s="3">
        <v>45033</v>
      </c>
      <c r="AF219" s="3">
        <v>45016</v>
      </c>
    </row>
    <row r="220" spans="1:32" x14ac:dyDescent="0.25">
      <c r="A220">
        <v>2023</v>
      </c>
      <c r="B220" s="3">
        <v>44927</v>
      </c>
      <c r="C220" s="3">
        <v>45016</v>
      </c>
      <c r="D220" t="s">
        <v>86</v>
      </c>
      <c r="E220">
        <v>179</v>
      </c>
      <c r="F220" t="s">
        <v>330</v>
      </c>
      <c r="G220" t="s">
        <v>330</v>
      </c>
      <c r="H220" s="5" t="s">
        <v>227</v>
      </c>
      <c r="I220" t="s">
        <v>654</v>
      </c>
      <c r="J220" t="s">
        <v>460</v>
      </c>
      <c r="K220" t="s">
        <v>387</v>
      </c>
      <c r="L220" t="s">
        <v>93</v>
      </c>
      <c r="M220">
        <v>12645</v>
      </c>
      <c r="N220" t="s">
        <v>214</v>
      </c>
      <c r="O220">
        <v>10345</v>
      </c>
      <c r="P220" t="s">
        <v>214</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215</v>
      </c>
      <c r="AE220" s="3">
        <v>45033</v>
      </c>
      <c r="AF220" s="3">
        <v>45016</v>
      </c>
    </row>
    <row r="221" spans="1:32" x14ac:dyDescent="0.25">
      <c r="A221">
        <v>2023</v>
      </c>
      <c r="B221" s="3">
        <v>44927</v>
      </c>
      <c r="C221" s="3">
        <v>45016</v>
      </c>
      <c r="D221" t="s">
        <v>86</v>
      </c>
      <c r="E221">
        <v>179</v>
      </c>
      <c r="F221" t="s">
        <v>329</v>
      </c>
      <c r="G221" t="s">
        <v>329</v>
      </c>
      <c r="H221" s="5" t="s">
        <v>227</v>
      </c>
      <c r="I221" t="s">
        <v>784</v>
      </c>
      <c r="J221" t="s">
        <v>785</v>
      </c>
      <c r="K221" t="s">
        <v>413</v>
      </c>
      <c r="L221" t="s">
        <v>93</v>
      </c>
      <c r="M221">
        <v>12645</v>
      </c>
      <c r="N221" t="s">
        <v>214</v>
      </c>
      <c r="O221">
        <v>10345</v>
      </c>
      <c r="P221" t="s">
        <v>214</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215</v>
      </c>
      <c r="AE221" s="3">
        <v>45033</v>
      </c>
      <c r="AF221" s="3">
        <v>45016</v>
      </c>
    </row>
    <row r="222" spans="1:32" x14ac:dyDescent="0.25">
      <c r="A222">
        <v>2023</v>
      </c>
      <c r="B222" s="3">
        <v>44927</v>
      </c>
      <c r="C222" s="3">
        <v>45016</v>
      </c>
      <c r="D222" t="s">
        <v>86</v>
      </c>
      <c r="E222">
        <v>179</v>
      </c>
      <c r="F222" t="s">
        <v>331</v>
      </c>
      <c r="G222" t="s">
        <v>331</v>
      </c>
      <c r="H222" s="5" t="s">
        <v>227</v>
      </c>
      <c r="I222" t="s">
        <v>605</v>
      </c>
      <c r="J222" t="s">
        <v>786</v>
      </c>
      <c r="K222" t="s">
        <v>450</v>
      </c>
      <c r="L222" t="s">
        <v>93</v>
      </c>
      <c r="M222">
        <v>11645</v>
      </c>
      <c r="N222" t="s">
        <v>214</v>
      </c>
      <c r="O222">
        <v>9611</v>
      </c>
      <c r="P222" t="s">
        <v>214</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215</v>
      </c>
      <c r="AE222" s="3">
        <v>45033</v>
      </c>
      <c r="AF222" s="3">
        <v>45016</v>
      </c>
    </row>
    <row r="223" spans="1:32" x14ac:dyDescent="0.25">
      <c r="A223">
        <v>2023</v>
      </c>
      <c r="B223" s="3">
        <v>44927</v>
      </c>
      <c r="C223" s="3">
        <v>45016</v>
      </c>
      <c r="D223" t="s">
        <v>86</v>
      </c>
      <c r="E223">
        <v>179</v>
      </c>
      <c r="F223" t="s">
        <v>332</v>
      </c>
      <c r="G223" t="s">
        <v>332</v>
      </c>
      <c r="H223" s="5" t="s">
        <v>227</v>
      </c>
      <c r="I223" t="s">
        <v>397</v>
      </c>
      <c r="J223" t="s">
        <v>787</v>
      </c>
      <c r="K223" t="s">
        <v>614</v>
      </c>
      <c r="L223" t="s">
        <v>93</v>
      </c>
      <c r="M223">
        <v>11645</v>
      </c>
      <c r="N223" t="s">
        <v>214</v>
      </c>
      <c r="O223">
        <v>9611</v>
      </c>
      <c r="P223" t="s">
        <v>214</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215</v>
      </c>
      <c r="AE223" s="3">
        <v>45033</v>
      </c>
      <c r="AF223" s="3">
        <v>45016</v>
      </c>
    </row>
    <row r="224" spans="1:32" x14ac:dyDescent="0.25">
      <c r="A224">
        <v>2023</v>
      </c>
      <c r="B224" s="3">
        <v>44927</v>
      </c>
      <c r="C224" s="3">
        <v>45016</v>
      </c>
      <c r="D224" t="s">
        <v>86</v>
      </c>
      <c r="E224">
        <v>179</v>
      </c>
      <c r="F224" t="s">
        <v>333</v>
      </c>
      <c r="G224" t="s">
        <v>333</v>
      </c>
      <c r="H224" s="5" t="s">
        <v>227</v>
      </c>
      <c r="I224" t="s">
        <v>742</v>
      </c>
      <c r="J224" t="s">
        <v>414</v>
      </c>
      <c r="K224" t="s">
        <v>788</v>
      </c>
      <c r="L224" t="s">
        <v>93</v>
      </c>
      <c r="M224">
        <v>12645</v>
      </c>
      <c r="N224" t="s">
        <v>214</v>
      </c>
      <c r="O224">
        <v>10345</v>
      </c>
      <c r="P224" t="s">
        <v>214</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215</v>
      </c>
      <c r="AE224" s="3">
        <v>45033</v>
      </c>
      <c r="AF224" s="3">
        <v>45016</v>
      </c>
    </row>
    <row r="225" spans="1:32" x14ac:dyDescent="0.25">
      <c r="A225">
        <v>2023</v>
      </c>
      <c r="B225" s="3">
        <v>44927</v>
      </c>
      <c r="C225" s="3">
        <v>45016</v>
      </c>
      <c r="D225" t="s">
        <v>86</v>
      </c>
      <c r="E225">
        <v>179</v>
      </c>
      <c r="F225" t="s">
        <v>329</v>
      </c>
      <c r="G225" t="s">
        <v>329</v>
      </c>
      <c r="H225" s="5" t="s">
        <v>227</v>
      </c>
      <c r="I225" t="s">
        <v>789</v>
      </c>
      <c r="J225" t="s">
        <v>414</v>
      </c>
      <c r="K225" t="s">
        <v>426</v>
      </c>
      <c r="L225" t="s">
        <v>93</v>
      </c>
      <c r="M225">
        <v>12645</v>
      </c>
      <c r="N225" t="s">
        <v>214</v>
      </c>
      <c r="O225">
        <v>10345</v>
      </c>
      <c r="P225" t="s">
        <v>214</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215</v>
      </c>
      <c r="AE225" s="3">
        <v>45033</v>
      </c>
      <c r="AF225" s="3">
        <v>45016</v>
      </c>
    </row>
    <row r="226" spans="1:32" x14ac:dyDescent="0.25">
      <c r="A226">
        <v>2023</v>
      </c>
      <c r="B226" s="3">
        <v>44927</v>
      </c>
      <c r="C226" s="3">
        <v>45016</v>
      </c>
      <c r="D226" t="s">
        <v>86</v>
      </c>
      <c r="E226">
        <v>179</v>
      </c>
      <c r="F226" t="s">
        <v>329</v>
      </c>
      <c r="G226" t="s">
        <v>329</v>
      </c>
      <c r="H226" s="5" t="s">
        <v>227</v>
      </c>
      <c r="I226" t="s">
        <v>790</v>
      </c>
      <c r="J226" t="s">
        <v>791</v>
      </c>
      <c r="K226" t="s">
        <v>712</v>
      </c>
      <c r="L226" t="s">
        <v>94</v>
      </c>
      <c r="M226">
        <v>11645</v>
      </c>
      <c r="N226" t="s">
        <v>214</v>
      </c>
      <c r="O226">
        <v>9611</v>
      </c>
      <c r="P226" t="s">
        <v>214</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215</v>
      </c>
      <c r="AE226" s="3">
        <v>45033</v>
      </c>
      <c r="AF226" s="3">
        <v>45016</v>
      </c>
    </row>
    <row r="227" spans="1:32" x14ac:dyDescent="0.25">
      <c r="A227">
        <v>2023</v>
      </c>
      <c r="B227" s="3">
        <v>44927</v>
      </c>
      <c r="C227" s="3">
        <v>45016</v>
      </c>
      <c r="D227" t="s">
        <v>86</v>
      </c>
      <c r="E227">
        <v>179</v>
      </c>
      <c r="F227" t="s">
        <v>330</v>
      </c>
      <c r="G227" t="s">
        <v>330</v>
      </c>
      <c r="H227" s="5" t="s">
        <v>227</v>
      </c>
      <c r="I227" t="s">
        <v>792</v>
      </c>
      <c r="J227" t="s">
        <v>456</v>
      </c>
      <c r="K227" t="s">
        <v>793</v>
      </c>
      <c r="L227" t="s">
        <v>93</v>
      </c>
      <c r="M227">
        <v>12645</v>
      </c>
      <c r="N227" t="s">
        <v>214</v>
      </c>
      <c r="O227">
        <v>10345</v>
      </c>
      <c r="P227" t="s">
        <v>214</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215</v>
      </c>
      <c r="AE227" s="3">
        <v>45033</v>
      </c>
      <c r="AF227" s="3">
        <v>45016</v>
      </c>
    </row>
    <row r="228" spans="1:32" x14ac:dyDescent="0.25">
      <c r="A228">
        <v>2023</v>
      </c>
      <c r="B228" s="3">
        <v>44927</v>
      </c>
      <c r="C228" s="3">
        <v>45016</v>
      </c>
      <c r="D228" t="s">
        <v>86</v>
      </c>
      <c r="E228">
        <v>179</v>
      </c>
      <c r="F228" t="s">
        <v>329</v>
      </c>
      <c r="G228" t="s">
        <v>329</v>
      </c>
      <c r="H228" s="5" t="s">
        <v>227</v>
      </c>
      <c r="I228" t="s">
        <v>794</v>
      </c>
      <c r="J228" t="s">
        <v>456</v>
      </c>
      <c r="K228" t="s">
        <v>795</v>
      </c>
      <c r="L228" t="s">
        <v>94</v>
      </c>
      <c r="M228">
        <v>12645</v>
      </c>
      <c r="N228" t="s">
        <v>214</v>
      </c>
      <c r="O228">
        <v>10345</v>
      </c>
      <c r="P228" t="s">
        <v>214</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215</v>
      </c>
      <c r="AE228" s="3">
        <v>45033</v>
      </c>
      <c r="AF228" s="3">
        <v>45016</v>
      </c>
    </row>
    <row r="229" spans="1:32" x14ac:dyDescent="0.25">
      <c r="A229">
        <v>2023</v>
      </c>
      <c r="B229" s="3">
        <v>44927</v>
      </c>
      <c r="C229" s="3">
        <v>45016</v>
      </c>
      <c r="D229" t="s">
        <v>86</v>
      </c>
      <c r="E229">
        <v>179</v>
      </c>
      <c r="F229" t="s">
        <v>334</v>
      </c>
      <c r="G229" t="s">
        <v>334</v>
      </c>
      <c r="H229" s="5" t="s">
        <v>227</v>
      </c>
      <c r="I229" t="s">
        <v>721</v>
      </c>
      <c r="J229" t="s">
        <v>387</v>
      </c>
      <c r="K229" t="s">
        <v>796</v>
      </c>
      <c r="L229" t="s">
        <v>94</v>
      </c>
      <c r="M229">
        <v>12645</v>
      </c>
      <c r="N229" t="s">
        <v>214</v>
      </c>
      <c r="O229">
        <v>10345</v>
      </c>
      <c r="P229" t="s">
        <v>214</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215</v>
      </c>
      <c r="AE229" s="3">
        <v>45033</v>
      </c>
      <c r="AF229" s="3">
        <v>45016</v>
      </c>
    </row>
    <row r="230" spans="1:32" x14ac:dyDescent="0.25">
      <c r="A230">
        <v>2023</v>
      </c>
      <c r="B230" s="3">
        <v>44927</v>
      </c>
      <c r="C230" s="3">
        <v>45016</v>
      </c>
      <c r="D230" t="s">
        <v>86</v>
      </c>
      <c r="E230">
        <v>179</v>
      </c>
      <c r="F230" t="s">
        <v>329</v>
      </c>
      <c r="G230" t="s">
        <v>329</v>
      </c>
      <c r="H230" s="5" t="s">
        <v>227</v>
      </c>
      <c r="I230" t="s">
        <v>797</v>
      </c>
      <c r="J230" t="s">
        <v>387</v>
      </c>
      <c r="K230" t="s">
        <v>798</v>
      </c>
      <c r="L230" t="s">
        <v>93</v>
      </c>
      <c r="M230">
        <v>12645</v>
      </c>
      <c r="N230" t="s">
        <v>214</v>
      </c>
      <c r="O230">
        <v>10345</v>
      </c>
      <c r="P230" t="s">
        <v>214</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215</v>
      </c>
      <c r="AE230" s="3">
        <v>45033</v>
      </c>
      <c r="AF230" s="3">
        <v>45016</v>
      </c>
    </row>
    <row r="231" spans="1:32" x14ac:dyDescent="0.25">
      <c r="A231">
        <v>2023</v>
      </c>
      <c r="B231" s="3">
        <v>44927</v>
      </c>
      <c r="C231" s="3">
        <v>45016</v>
      </c>
      <c r="D231" t="s">
        <v>86</v>
      </c>
      <c r="E231">
        <v>179</v>
      </c>
      <c r="F231" t="s">
        <v>329</v>
      </c>
      <c r="G231" t="s">
        <v>329</v>
      </c>
      <c r="H231" s="5" t="s">
        <v>227</v>
      </c>
      <c r="I231" t="s">
        <v>799</v>
      </c>
      <c r="J231" t="s">
        <v>388</v>
      </c>
      <c r="K231" t="s">
        <v>800</v>
      </c>
      <c r="L231" t="s">
        <v>94</v>
      </c>
      <c r="M231">
        <v>12645</v>
      </c>
      <c r="N231" t="s">
        <v>214</v>
      </c>
      <c r="O231">
        <v>10345</v>
      </c>
      <c r="P231" t="s">
        <v>214</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215</v>
      </c>
      <c r="AE231" s="3">
        <v>45033</v>
      </c>
      <c r="AF231" s="3">
        <v>45016</v>
      </c>
    </row>
    <row r="232" spans="1:32" x14ac:dyDescent="0.25">
      <c r="A232">
        <v>2023</v>
      </c>
      <c r="B232" s="3">
        <v>44927</v>
      </c>
      <c r="C232" s="3">
        <v>45016</v>
      </c>
      <c r="D232" t="s">
        <v>86</v>
      </c>
      <c r="E232">
        <v>179</v>
      </c>
      <c r="F232" t="s">
        <v>329</v>
      </c>
      <c r="G232" t="s">
        <v>329</v>
      </c>
      <c r="H232" s="5" t="s">
        <v>227</v>
      </c>
      <c r="I232" t="s">
        <v>801</v>
      </c>
      <c r="J232" t="s">
        <v>388</v>
      </c>
      <c r="K232" t="s">
        <v>802</v>
      </c>
      <c r="L232" t="s">
        <v>94</v>
      </c>
      <c r="M232">
        <v>12645</v>
      </c>
      <c r="N232" t="s">
        <v>214</v>
      </c>
      <c r="O232">
        <v>10345</v>
      </c>
      <c r="P232" t="s">
        <v>214</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215</v>
      </c>
      <c r="AE232" s="3">
        <v>45033</v>
      </c>
      <c r="AF232" s="3">
        <v>45016</v>
      </c>
    </row>
    <row r="233" spans="1:32" x14ac:dyDescent="0.25">
      <c r="A233">
        <v>2023</v>
      </c>
      <c r="B233" s="3">
        <v>44927</v>
      </c>
      <c r="C233" s="3">
        <v>45016</v>
      </c>
      <c r="D233" t="s">
        <v>86</v>
      </c>
      <c r="E233">
        <v>179</v>
      </c>
      <c r="F233" t="s">
        <v>329</v>
      </c>
      <c r="G233" t="s">
        <v>329</v>
      </c>
      <c r="H233" s="5" t="s">
        <v>227</v>
      </c>
      <c r="I233" t="s">
        <v>803</v>
      </c>
      <c r="J233" t="s">
        <v>804</v>
      </c>
      <c r="K233" t="s">
        <v>708</v>
      </c>
      <c r="L233" t="s">
        <v>93</v>
      </c>
      <c r="M233">
        <v>12645</v>
      </c>
      <c r="N233" t="s">
        <v>214</v>
      </c>
      <c r="O233">
        <v>10345</v>
      </c>
      <c r="P233" t="s">
        <v>214</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215</v>
      </c>
      <c r="AE233" s="3">
        <v>45033</v>
      </c>
      <c r="AF233" s="3">
        <v>45016</v>
      </c>
    </row>
    <row r="234" spans="1:32" x14ac:dyDescent="0.25">
      <c r="A234">
        <v>2023</v>
      </c>
      <c r="B234" s="3">
        <v>44927</v>
      </c>
      <c r="C234" s="3">
        <v>45016</v>
      </c>
      <c r="D234" t="s">
        <v>86</v>
      </c>
      <c r="E234">
        <v>179</v>
      </c>
      <c r="F234" t="s">
        <v>335</v>
      </c>
      <c r="G234" t="s">
        <v>335</v>
      </c>
      <c r="H234" s="5" t="s">
        <v>227</v>
      </c>
      <c r="I234" t="s">
        <v>805</v>
      </c>
      <c r="J234" t="s">
        <v>739</v>
      </c>
      <c r="K234" t="s">
        <v>570</v>
      </c>
      <c r="L234" t="s">
        <v>93</v>
      </c>
      <c r="M234">
        <v>12645</v>
      </c>
      <c r="N234" t="s">
        <v>214</v>
      </c>
      <c r="O234">
        <v>10345</v>
      </c>
      <c r="P234" t="s">
        <v>214</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215</v>
      </c>
      <c r="AE234" s="3">
        <v>45033</v>
      </c>
      <c r="AF234" s="3">
        <v>45016</v>
      </c>
    </row>
    <row r="235" spans="1:32" x14ac:dyDescent="0.25">
      <c r="A235">
        <v>2023</v>
      </c>
      <c r="B235" s="3">
        <v>44927</v>
      </c>
      <c r="C235" s="3">
        <v>45016</v>
      </c>
      <c r="D235" t="s">
        <v>86</v>
      </c>
      <c r="E235">
        <v>179</v>
      </c>
      <c r="F235" t="s">
        <v>329</v>
      </c>
      <c r="G235" t="s">
        <v>329</v>
      </c>
      <c r="H235" s="5" t="s">
        <v>227</v>
      </c>
      <c r="I235" t="s">
        <v>806</v>
      </c>
      <c r="J235" t="s">
        <v>393</v>
      </c>
      <c r="K235" t="s">
        <v>454</v>
      </c>
      <c r="L235" t="s">
        <v>93</v>
      </c>
      <c r="M235">
        <v>12645</v>
      </c>
      <c r="N235" t="s">
        <v>214</v>
      </c>
      <c r="O235">
        <v>10345</v>
      </c>
      <c r="P235" t="s">
        <v>214</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215</v>
      </c>
      <c r="AE235" s="3">
        <v>45033</v>
      </c>
      <c r="AF235" s="3">
        <v>45016</v>
      </c>
    </row>
    <row r="236" spans="1:32" x14ac:dyDescent="0.25">
      <c r="A236">
        <v>2023</v>
      </c>
      <c r="B236" s="3">
        <v>44927</v>
      </c>
      <c r="C236" s="3">
        <v>45016</v>
      </c>
      <c r="D236" t="s">
        <v>86</v>
      </c>
      <c r="E236">
        <v>179</v>
      </c>
      <c r="F236" t="s">
        <v>329</v>
      </c>
      <c r="G236" t="s">
        <v>329</v>
      </c>
      <c r="H236" s="5" t="s">
        <v>227</v>
      </c>
      <c r="I236" t="s">
        <v>807</v>
      </c>
      <c r="J236" t="s">
        <v>393</v>
      </c>
      <c r="K236" t="s">
        <v>492</v>
      </c>
      <c r="L236" t="s">
        <v>93</v>
      </c>
      <c r="M236">
        <v>12645</v>
      </c>
      <c r="N236" t="s">
        <v>214</v>
      </c>
      <c r="O236">
        <v>10345</v>
      </c>
      <c r="P236" t="s">
        <v>214</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215</v>
      </c>
      <c r="AE236" s="3">
        <v>45033</v>
      </c>
      <c r="AF236" s="3">
        <v>45016</v>
      </c>
    </row>
    <row r="237" spans="1:32" x14ac:dyDescent="0.25">
      <c r="A237">
        <v>2023</v>
      </c>
      <c r="B237" s="3">
        <v>44927</v>
      </c>
      <c r="C237" s="3">
        <v>45016</v>
      </c>
      <c r="D237" t="s">
        <v>86</v>
      </c>
      <c r="E237">
        <v>179</v>
      </c>
      <c r="F237" t="s">
        <v>333</v>
      </c>
      <c r="G237" t="s">
        <v>333</v>
      </c>
      <c r="H237" s="5" t="s">
        <v>227</v>
      </c>
      <c r="I237" t="s">
        <v>808</v>
      </c>
      <c r="J237" t="s">
        <v>393</v>
      </c>
      <c r="K237" t="s">
        <v>809</v>
      </c>
      <c r="L237" t="s">
        <v>93</v>
      </c>
      <c r="M237">
        <v>12645</v>
      </c>
      <c r="N237" t="s">
        <v>214</v>
      </c>
      <c r="O237">
        <v>10345</v>
      </c>
      <c r="P237" t="s">
        <v>214</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215</v>
      </c>
      <c r="AE237" s="3">
        <v>45033</v>
      </c>
      <c r="AF237" s="3">
        <v>45016</v>
      </c>
    </row>
    <row r="238" spans="1:32" x14ac:dyDescent="0.25">
      <c r="A238">
        <v>2023</v>
      </c>
      <c r="B238" s="3">
        <v>44927</v>
      </c>
      <c r="C238" s="3">
        <v>45016</v>
      </c>
      <c r="D238" t="s">
        <v>86</v>
      </c>
      <c r="E238">
        <v>179</v>
      </c>
      <c r="F238" t="s">
        <v>333</v>
      </c>
      <c r="G238" t="s">
        <v>333</v>
      </c>
      <c r="H238" s="5" t="s">
        <v>227</v>
      </c>
      <c r="I238" t="s">
        <v>810</v>
      </c>
      <c r="J238" t="s">
        <v>811</v>
      </c>
      <c r="K238" t="s">
        <v>812</v>
      </c>
      <c r="L238" t="s">
        <v>93</v>
      </c>
      <c r="M238">
        <v>11645</v>
      </c>
      <c r="N238" t="s">
        <v>214</v>
      </c>
      <c r="O238">
        <v>9611</v>
      </c>
      <c r="P238" t="s">
        <v>214</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215</v>
      </c>
      <c r="AE238" s="3">
        <v>45033</v>
      </c>
      <c r="AF238" s="3">
        <v>45016</v>
      </c>
    </row>
    <row r="239" spans="1:32" x14ac:dyDescent="0.25">
      <c r="A239">
        <v>2023</v>
      </c>
      <c r="B239" s="3">
        <v>44927</v>
      </c>
      <c r="C239" s="3">
        <v>45016</v>
      </c>
      <c r="D239" t="s">
        <v>86</v>
      </c>
      <c r="E239">
        <v>179</v>
      </c>
      <c r="F239" t="s">
        <v>329</v>
      </c>
      <c r="G239" t="s">
        <v>329</v>
      </c>
      <c r="H239" s="5" t="s">
        <v>227</v>
      </c>
      <c r="I239" t="s">
        <v>813</v>
      </c>
      <c r="J239" t="s">
        <v>655</v>
      </c>
      <c r="K239" t="s">
        <v>656</v>
      </c>
      <c r="L239" t="s">
        <v>94</v>
      </c>
      <c r="M239">
        <v>12645</v>
      </c>
      <c r="N239" t="s">
        <v>214</v>
      </c>
      <c r="O239">
        <v>10345</v>
      </c>
      <c r="P239" t="s">
        <v>214</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215</v>
      </c>
      <c r="AE239" s="3">
        <v>45033</v>
      </c>
      <c r="AF239" s="3">
        <v>45016</v>
      </c>
    </row>
    <row r="240" spans="1:32" x14ac:dyDescent="0.25">
      <c r="A240">
        <v>2023</v>
      </c>
      <c r="B240" s="3">
        <v>44927</v>
      </c>
      <c r="C240" s="3">
        <v>45016</v>
      </c>
      <c r="D240" t="s">
        <v>86</v>
      </c>
      <c r="E240">
        <v>179</v>
      </c>
      <c r="F240" t="s">
        <v>336</v>
      </c>
      <c r="G240" t="s">
        <v>336</v>
      </c>
      <c r="H240" s="5" t="s">
        <v>227</v>
      </c>
      <c r="I240" t="s">
        <v>814</v>
      </c>
      <c r="J240" t="s">
        <v>584</v>
      </c>
      <c r="K240" t="s">
        <v>815</v>
      </c>
      <c r="L240" t="s">
        <v>93</v>
      </c>
      <c r="M240">
        <v>11645</v>
      </c>
      <c r="N240" t="s">
        <v>214</v>
      </c>
      <c r="O240">
        <v>9611</v>
      </c>
      <c r="P240" t="s">
        <v>214</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215</v>
      </c>
      <c r="AE240" s="3">
        <v>45033</v>
      </c>
      <c r="AF240" s="3">
        <v>45016</v>
      </c>
    </row>
    <row r="241" spans="1:32" x14ac:dyDescent="0.25">
      <c r="A241">
        <v>2023</v>
      </c>
      <c r="B241" s="3">
        <v>44927</v>
      </c>
      <c r="C241" s="3">
        <v>45016</v>
      </c>
      <c r="D241" t="s">
        <v>86</v>
      </c>
      <c r="E241">
        <v>179</v>
      </c>
      <c r="F241" t="s">
        <v>329</v>
      </c>
      <c r="G241" t="s">
        <v>329</v>
      </c>
      <c r="H241" s="5" t="s">
        <v>227</v>
      </c>
      <c r="I241" t="s">
        <v>816</v>
      </c>
      <c r="J241" t="s">
        <v>817</v>
      </c>
      <c r="K241" t="s">
        <v>387</v>
      </c>
      <c r="L241" t="s">
        <v>94</v>
      </c>
      <c r="M241">
        <v>12645</v>
      </c>
      <c r="N241" t="s">
        <v>214</v>
      </c>
      <c r="O241">
        <v>10345</v>
      </c>
      <c r="P241" t="s">
        <v>214</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215</v>
      </c>
      <c r="AE241" s="3">
        <v>45033</v>
      </c>
      <c r="AF241" s="3">
        <v>45016</v>
      </c>
    </row>
    <row r="242" spans="1:32" x14ac:dyDescent="0.25">
      <c r="A242">
        <v>2023</v>
      </c>
      <c r="B242" s="3">
        <v>44927</v>
      </c>
      <c r="C242" s="3">
        <v>45016</v>
      </c>
      <c r="D242" t="s">
        <v>86</v>
      </c>
      <c r="E242">
        <v>179</v>
      </c>
      <c r="F242" t="s">
        <v>329</v>
      </c>
      <c r="G242" t="s">
        <v>329</v>
      </c>
      <c r="H242" s="5" t="s">
        <v>227</v>
      </c>
      <c r="I242" t="s">
        <v>818</v>
      </c>
      <c r="J242" t="s">
        <v>819</v>
      </c>
      <c r="K242" t="s">
        <v>820</v>
      </c>
      <c r="L242" t="s">
        <v>93</v>
      </c>
      <c r="M242">
        <v>12645</v>
      </c>
      <c r="N242" t="s">
        <v>214</v>
      </c>
      <c r="O242">
        <v>10345</v>
      </c>
      <c r="P242" t="s">
        <v>214</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215</v>
      </c>
      <c r="AE242" s="3">
        <v>45033</v>
      </c>
      <c r="AF242" s="3">
        <v>45016</v>
      </c>
    </row>
    <row r="243" spans="1:32" x14ac:dyDescent="0.25">
      <c r="A243">
        <v>2023</v>
      </c>
      <c r="B243" s="3">
        <v>44927</v>
      </c>
      <c r="C243" s="3">
        <v>45016</v>
      </c>
      <c r="D243" t="s">
        <v>86</v>
      </c>
      <c r="E243">
        <v>179</v>
      </c>
      <c r="F243" t="s">
        <v>337</v>
      </c>
      <c r="G243" t="s">
        <v>337</v>
      </c>
      <c r="H243" s="5" t="s">
        <v>227</v>
      </c>
      <c r="I243" t="s">
        <v>821</v>
      </c>
      <c r="J243" t="s">
        <v>815</v>
      </c>
      <c r="K243" t="s">
        <v>435</v>
      </c>
      <c r="L243" t="s">
        <v>93</v>
      </c>
      <c r="M243">
        <v>12645</v>
      </c>
      <c r="N243" t="s">
        <v>214</v>
      </c>
      <c r="O243">
        <v>10345</v>
      </c>
      <c r="P243" t="s">
        <v>214</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215</v>
      </c>
      <c r="AE243" s="3">
        <v>45033</v>
      </c>
      <c r="AF243" s="3">
        <v>45016</v>
      </c>
    </row>
    <row r="244" spans="1:32" x14ac:dyDescent="0.25">
      <c r="A244">
        <v>2023</v>
      </c>
      <c r="B244" s="3">
        <v>44927</v>
      </c>
      <c r="C244" s="3">
        <v>45016</v>
      </c>
      <c r="D244" t="s">
        <v>86</v>
      </c>
      <c r="E244">
        <v>179</v>
      </c>
      <c r="F244" t="s">
        <v>329</v>
      </c>
      <c r="G244" t="s">
        <v>329</v>
      </c>
      <c r="H244" s="5" t="s">
        <v>227</v>
      </c>
      <c r="I244" t="s">
        <v>822</v>
      </c>
      <c r="J244" t="s">
        <v>670</v>
      </c>
      <c r="K244" t="s">
        <v>381</v>
      </c>
      <c r="L244" t="s">
        <v>94</v>
      </c>
      <c r="M244">
        <v>12645</v>
      </c>
      <c r="N244" t="s">
        <v>214</v>
      </c>
      <c r="O244">
        <v>10345</v>
      </c>
      <c r="P244" t="s">
        <v>214</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215</v>
      </c>
      <c r="AE244" s="3">
        <v>45033</v>
      </c>
      <c r="AF244" s="3">
        <v>45016</v>
      </c>
    </row>
    <row r="245" spans="1:32" x14ac:dyDescent="0.25">
      <c r="A245">
        <v>2023</v>
      </c>
      <c r="B245" s="3">
        <v>44927</v>
      </c>
      <c r="C245" s="3">
        <v>45016</v>
      </c>
      <c r="D245" t="s">
        <v>86</v>
      </c>
      <c r="E245">
        <v>179</v>
      </c>
      <c r="F245" t="s">
        <v>329</v>
      </c>
      <c r="G245" t="s">
        <v>329</v>
      </c>
      <c r="H245" s="5" t="s">
        <v>227</v>
      </c>
      <c r="I245" t="s">
        <v>639</v>
      </c>
      <c r="J245" t="s">
        <v>823</v>
      </c>
      <c r="K245" t="s">
        <v>382</v>
      </c>
      <c r="L245" t="s">
        <v>94</v>
      </c>
      <c r="M245">
        <v>12645</v>
      </c>
      <c r="N245" t="s">
        <v>214</v>
      </c>
      <c r="O245">
        <v>10345</v>
      </c>
      <c r="P245" t="s">
        <v>214</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215</v>
      </c>
      <c r="AE245" s="3">
        <v>45033</v>
      </c>
      <c r="AF245" s="3">
        <v>45016</v>
      </c>
    </row>
    <row r="246" spans="1:32" x14ac:dyDescent="0.25">
      <c r="A246">
        <v>2023</v>
      </c>
      <c r="B246" s="3">
        <v>44927</v>
      </c>
      <c r="C246" s="3">
        <v>45016</v>
      </c>
      <c r="D246" t="s">
        <v>86</v>
      </c>
      <c r="E246">
        <v>179</v>
      </c>
      <c r="F246" t="s">
        <v>336</v>
      </c>
      <c r="G246" t="s">
        <v>336</v>
      </c>
      <c r="H246" s="5" t="s">
        <v>227</v>
      </c>
      <c r="I246" t="s">
        <v>659</v>
      </c>
      <c r="J246" t="s">
        <v>450</v>
      </c>
      <c r="K246" t="s">
        <v>426</v>
      </c>
      <c r="L246" t="s">
        <v>93</v>
      </c>
      <c r="M246">
        <v>12645</v>
      </c>
      <c r="N246" t="s">
        <v>214</v>
      </c>
      <c r="O246">
        <v>10345</v>
      </c>
      <c r="P246" t="s">
        <v>214</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215</v>
      </c>
      <c r="AE246" s="3">
        <v>45033</v>
      </c>
      <c r="AF246" s="3">
        <v>45016</v>
      </c>
    </row>
    <row r="247" spans="1:32" x14ac:dyDescent="0.25">
      <c r="A247">
        <v>2023</v>
      </c>
      <c r="B247" s="3">
        <v>44927</v>
      </c>
      <c r="C247" s="3">
        <v>45016</v>
      </c>
      <c r="D247" t="s">
        <v>86</v>
      </c>
      <c r="E247">
        <v>179</v>
      </c>
      <c r="F247" t="s">
        <v>329</v>
      </c>
      <c r="G247" t="s">
        <v>329</v>
      </c>
      <c r="H247" s="5" t="s">
        <v>227</v>
      </c>
      <c r="I247" t="s">
        <v>418</v>
      </c>
      <c r="J247" t="s">
        <v>824</v>
      </c>
      <c r="K247" t="s">
        <v>460</v>
      </c>
      <c r="L247" t="s">
        <v>93</v>
      </c>
      <c r="M247">
        <v>12645</v>
      </c>
      <c r="N247" t="s">
        <v>214</v>
      </c>
      <c r="O247">
        <v>10345</v>
      </c>
      <c r="P247" t="s">
        <v>214</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t="s">
        <v>215</v>
      </c>
      <c r="AE247" s="3">
        <v>45033</v>
      </c>
      <c r="AF247" s="3">
        <v>45016</v>
      </c>
    </row>
    <row r="248" spans="1:32" x14ac:dyDescent="0.25">
      <c r="A248">
        <v>2023</v>
      </c>
      <c r="B248" s="3">
        <v>44927</v>
      </c>
      <c r="C248" s="3">
        <v>45016</v>
      </c>
      <c r="D248" t="s">
        <v>86</v>
      </c>
      <c r="E248">
        <v>179</v>
      </c>
      <c r="F248" t="s">
        <v>338</v>
      </c>
      <c r="G248" t="s">
        <v>338</v>
      </c>
      <c r="H248" s="5" t="s">
        <v>227</v>
      </c>
      <c r="I248" t="s">
        <v>825</v>
      </c>
      <c r="J248" t="s">
        <v>453</v>
      </c>
      <c r="K248" t="s">
        <v>826</v>
      </c>
      <c r="L248" t="s">
        <v>93</v>
      </c>
      <c r="M248">
        <v>11645</v>
      </c>
      <c r="N248" t="s">
        <v>214</v>
      </c>
      <c r="O248">
        <v>9611</v>
      </c>
      <c r="P248" t="s">
        <v>214</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t="s">
        <v>215</v>
      </c>
      <c r="AE248" s="3">
        <v>45033</v>
      </c>
      <c r="AF248" s="3">
        <v>45016</v>
      </c>
    </row>
    <row r="249" spans="1:32" x14ac:dyDescent="0.25">
      <c r="A249">
        <v>2023</v>
      </c>
      <c r="B249" s="3">
        <v>44927</v>
      </c>
      <c r="C249" s="3">
        <v>45016</v>
      </c>
      <c r="D249" t="s">
        <v>86</v>
      </c>
      <c r="E249">
        <v>179</v>
      </c>
      <c r="F249" t="s">
        <v>329</v>
      </c>
      <c r="G249" t="s">
        <v>329</v>
      </c>
      <c r="H249" s="5" t="s">
        <v>227</v>
      </c>
      <c r="I249" t="s">
        <v>827</v>
      </c>
      <c r="J249" t="s">
        <v>453</v>
      </c>
      <c r="K249" t="s">
        <v>414</v>
      </c>
      <c r="L249" t="s">
        <v>94</v>
      </c>
      <c r="M249">
        <v>12645</v>
      </c>
      <c r="N249" t="s">
        <v>214</v>
      </c>
      <c r="O249">
        <v>10345</v>
      </c>
      <c r="P249" t="s">
        <v>214</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t="s">
        <v>215</v>
      </c>
      <c r="AE249" s="3">
        <v>45033</v>
      </c>
      <c r="AF249" s="3">
        <v>45016</v>
      </c>
    </row>
    <row r="250" spans="1:32" x14ac:dyDescent="0.25">
      <c r="A250">
        <v>2023</v>
      </c>
      <c r="B250" s="3">
        <v>44927</v>
      </c>
      <c r="C250" s="3">
        <v>45016</v>
      </c>
      <c r="D250" t="s">
        <v>86</v>
      </c>
      <c r="E250">
        <v>179</v>
      </c>
      <c r="F250" t="s">
        <v>329</v>
      </c>
      <c r="G250" t="s">
        <v>329</v>
      </c>
      <c r="H250" s="5" t="s">
        <v>227</v>
      </c>
      <c r="I250" t="s">
        <v>828</v>
      </c>
      <c r="J250" t="s">
        <v>689</v>
      </c>
      <c r="K250" t="s">
        <v>829</v>
      </c>
      <c r="L250" t="s">
        <v>93</v>
      </c>
      <c r="M250">
        <v>12645</v>
      </c>
      <c r="N250" t="s">
        <v>214</v>
      </c>
      <c r="O250">
        <v>10345</v>
      </c>
      <c r="P250" t="s">
        <v>214</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t="s">
        <v>215</v>
      </c>
      <c r="AE250" s="3">
        <v>45033</v>
      </c>
      <c r="AF250" s="3">
        <v>45016</v>
      </c>
    </row>
    <row r="251" spans="1:32" x14ac:dyDescent="0.25">
      <c r="A251">
        <v>2023</v>
      </c>
      <c r="B251" s="3">
        <v>44927</v>
      </c>
      <c r="C251" s="3">
        <v>45016</v>
      </c>
      <c r="D251" t="s">
        <v>86</v>
      </c>
      <c r="E251">
        <v>179</v>
      </c>
      <c r="F251" t="s">
        <v>338</v>
      </c>
      <c r="G251" t="s">
        <v>338</v>
      </c>
      <c r="H251" s="5" t="s">
        <v>227</v>
      </c>
      <c r="I251" t="s">
        <v>830</v>
      </c>
      <c r="J251" t="s">
        <v>687</v>
      </c>
      <c r="K251" t="s">
        <v>831</v>
      </c>
      <c r="L251" t="s">
        <v>93</v>
      </c>
      <c r="M251">
        <v>11645</v>
      </c>
      <c r="N251" t="s">
        <v>214</v>
      </c>
      <c r="O251">
        <v>9611</v>
      </c>
      <c r="P251" t="s">
        <v>214</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t="s">
        <v>215</v>
      </c>
      <c r="AE251" s="3">
        <v>45033</v>
      </c>
      <c r="AF251" s="3">
        <v>45016</v>
      </c>
    </row>
    <row r="252" spans="1:32" x14ac:dyDescent="0.25">
      <c r="A252">
        <v>2023</v>
      </c>
      <c r="B252" s="3">
        <v>44927</v>
      </c>
      <c r="C252" s="3">
        <v>45016</v>
      </c>
      <c r="D252" t="s">
        <v>86</v>
      </c>
      <c r="E252">
        <v>179</v>
      </c>
      <c r="F252" t="s">
        <v>329</v>
      </c>
      <c r="G252" t="s">
        <v>329</v>
      </c>
      <c r="H252" s="5" t="s">
        <v>227</v>
      </c>
      <c r="I252" t="s">
        <v>832</v>
      </c>
      <c r="J252" t="s">
        <v>833</v>
      </c>
      <c r="K252" t="s">
        <v>568</v>
      </c>
      <c r="L252" t="s">
        <v>93</v>
      </c>
      <c r="M252">
        <v>12645</v>
      </c>
      <c r="N252" t="s">
        <v>214</v>
      </c>
      <c r="O252">
        <v>10345</v>
      </c>
      <c r="P252" t="s">
        <v>214</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t="s">
        <v>215</v>
      </c>
      <c r="AE252" s="3">
        <v>45033</v>
      </c>
      <c r="AF252" s="3">
        <v>45016</v>
      </c>
    </row>
    <row r="253" spans="1:32" x14ac:dyDescent="0.25">
      <c r="A253">
        <v>2023</v>
      </c>
      <c r="B253" s="3">
        <v>44927</v>
      </c>
      <c r="C253" s="3">
        <v>45016</v>
      </c>
      <c r="D253" t="s">
        <v>86</v>
      </c>
      <c r="E253">
        <v>179</v>
      </c>
      <c r="F253" t="s">
        <v>329</v>
      </c>
      <c r="G253" t="s">
        <v>329</v>
      </c>
      <c r="H253" s="5" t="s">
        <v>227</v>
      </c>
      <c r="I253" t="s">
        <v>834</v>
      </c>
      <c r="J253" t="s">
        <v>835</v>
      </c>
      <c r="K253" t="s">
        <v>836</v>
      </c>
      <c r="L253" t="s">
        <v>94</v>
      </c>
      <c r="M253">
        <v>11645</v>
      </c>
      <c r="N253" t="s">
        <v>214</v>
      </c>
      <c r="O253">
        <v>9611</v>
      </c>
      <c r="P253" t="s">
        <v>214</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t="s">
        <v>215</v>
      </c>
      <c r="AE253" s="3">
        <v>45033</v>
      </c>
      <c r="AF253" s="3">
        <v>45016</v>
      </c>
    </row>
    <row r="254" spans="1:32" x14ac:dyDescent="0.25">
      <c r="A254">
        <v>2023</v>
      </c>
      <c r="B254" s="3">
        <v>44927</v>
      </c>
      <c r="C254" s="3">
        <v>45016</v>
      </c>
      <c r="D254" t="s">
        <v>86</v>
      </c>
      <c r="E254">
        <v>179</v>
      </c>
      <c r="F254" t="s">
        <v>339</v>
      </c>
      <c r="G254" t="s">
        <v>339</v>
      </c>
      <c r="H254" s="5" t="s">
        <v>227</v>
      </c>
      <c r="I254" t="s">
        <v>837</v>
      </c>
      <c r="J254" t="s">
        <v>838</v>
      </c>
      <c r="K254" t="s">
        <v>839</v>
      </c>
      <c r="L254" t="s">
        <v>93</v>
      </c>
      <c r="M254">
        <v>12645</v>
      </c>
      <c r="N254" t="s">
        <v>214</v>
      </c>
      <c r="O254">
        <v>10345</v>
      </c>
      <c r="P254" t="s">
        <v>214</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t="s">
        <v>215</v>
      </c>
      <c r="AE254" s="3">
        <v>45033</v>
      </c>
      <c r="AF254" s="3">
        <v>45016</v>
      </c>
    </row>
    <row r="255" spans="1:32" x14ac:dyDescent="0.25">
      <c r="A255">
        <v>2023</v>
      </c>
      <c r="B255" s="3">
        <v>44927</v>
      </c>
      <c r="C255" s="3">
        <v>45016</v>
      </c>
      <c r="D255" t="s">
        <v>86</v>
      </c>
      <c r="E255">
        <v>170</v>
      </c>
      <c r="F255" t="s">
        <v>333</v>
      </c>
      <c r="G255" t="s">
        <v>333</v>
      </c>
      <c r="H255" s="5" t="s">
        <v>227</v>
      </c>
      <c r="I255" t="s">
        <v>840</v>
      </c>
      <c r="J255" t="s">
        <v>841</v>
      </c>
      <c r="K255" t="s">
        <v>393</v>
      </c>
      <c r="L255" t="s">
        <v>94</v>
      </c>
      <c r="M255">
        <v>11645</v>
      </c>
      <c r="N255" t="s">
        <v>214</v>
      </c>
      <c r="O255">
        <v>9611</v>
      </c>
      <c r="P255" t="s">
        <v>214</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t="s">
        <v>215</v>
      </c>
      <c r="AE255" s="3">
        <v>45033</v>
      </c>
      <c r="AF255" s="3">
        <v>45016</v>
      </c>
    </row>
    <row r="256" spans="1:32" x14ac:dyDescent="0.25">
      <c r="A256">
        <v>2023</v>
      </c>
      <c r="B256" s="3">
        <v>44927</v>
      </c>
      <c r="C256" s="3">
        <v>45016</v>
      </c>
      <c r="D256" t="s">
        <v>86</v>
      </c>
      <c r="E256">
        <v>170</v>
      </c>
      <c r="F256" t="s">
        <v>333</v>
      </c>
      <c r="G256" t="s">
        <v>333</v>
      </c>
      <c r="H256" s="5" t="s">
        <v>227</v>
      </c>
      <c r="I256" t="s">
        <v>842</v>
      </c>
      <c r="J256" t="s">
        <v>388</v>
      </c>
      <c r="K256" t="s">
        <v>843</v>
      </c>
      <c r="L256" t="s">
        <v>93</v>
      </c>
      <c r="M256">
        <v>11645</v>
      </c>
      <c r="N256" t="s">
        <v>214</v>
      </c>
      <c r="O256">
        <v>9611</v>
      </c>
      <c r="P256" t="s">
        <v>214</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t="s">
        <v>215</v>
      </c>
      <c r="AE256" s="3">
        <v>45033</v>
      </c>
      <c r="AF256" s="3">
        <v>45016</v>
      </c>
    </row>
    <row r="257" spans="1:32" x14ac:dyDescent="0.25">
      <c r="A257">
        <v>2023</v>
      </c>
      <c r="B257" s="3">
        <v>44927</v>
      </c>
      <c r="C257" s="3">
        <v>45016</v>
      </c>
      <c r="D257" t="s">
        <v>86</v>
      </c>
      <c r="E257">
        <v>170</v>
      </c>
      <c r="F257" t="s">
        <v>328</v>
      </c>
      <c r="G257" t="s">
        <v>328</v>
      </c>
      <c r="H257" s="5" t="s">
        <v>227</v>
      </c>
      <c r="I257" t="s">
        <v>844</v>
      </c>
      <c r="J257" t="s">
        <v>752</v>
      </c>
      <c r="K257" t="s">
        <v>845</v>
      </c>
      <c r="L257" t="s">
        <v>93</v>
      </c>
      <c r="M257">
        <v>11645</v>
      </c>
      <c r="N257" t="s">
        <v>214</v>
      </c>
      <c r="O257">
        <v>9611</v>
      </c>
      <c r="P257" t="s">
        <v>214</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t="s">
        <v>215</v>
      </c>
      <c r="AE257" s="3">
        <v>45033</v>
      </c>
      <c r="AF257" s="3">
        <v>45016</v>
      </c>
    </row>
    <row r="258" spans="1:32" x14ac:dyDescent="0.25">
      <c r="A258">
        <v>2023</v>
      </c>
      <c r="B258" s="3">
        <v>44927</v>
      </c>
      <c r="C258" s="3">
        <v>45016</v>
      </c>
      <c r="D258" t="s">
        <v>86</v>
      </c>
      <c r="E258">
        <v>169</v>
      </c>
      <c r="F258" t="s">
        <v>340</v>
      </c>
      <c r="G258" t="s">
        <v>340</v>
      </c>
      <c r="H258" s="5" t="s">
        <v>227</v>
      </c>
      <c r="I258" t="s">
        <v>846</v>
      </c>
      <c r="J258" t="s">
        <v>1049</v>
      </c>
      <c r="K258" t="s">
        <v>847</v>
      </c>
      <c r="L258" t="s">
        <v>93</v>
      </c>
      <c r="M258">
        <v>11147</v>
      </c>
      <c r="N258" t="s">
        <v>214</v>
      </c>
      <c r="O258">
        <v>9115</v>
      </c>
      <c r="P258" t="s">
        <v>214</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t="s">
        <v>215</v>
      </c>
      <c r="AE258" s="3">
        <v>45033</v>
      </c>
      <c r="AF258" s="3">
        <v>45016</v>
      </c>
    </row>
    <row r="259" spans="1:32" x14ac:dyDescent="0.25">
      <c r="A259">
        <v>2023</v>
      </c>
      <c r="B259" s="3">
        <v>44927</v>
      </c>
      <c r="C259" s="3">
        <v>45016</v>
      </c>
      <c r="D259" t="s">
        <v>86</v>
      </c>
      <c r="E259">
        <v>169</v>
      </c>
      <c r="F259" t="s">
        <v>341</v>
      </c>
      <c r="G259" t="s">
        <v>341</v>
      </c>
      <c r="H259" s="5" t="s">
        <v>227</v>
      </c>
      <c r="I259" t="s">
        <v>848</v>
      </c>
      <c r="J259" t="s">
        <v>849</v>
      </c>
      <c r="K259" t="s">
        <v>414</v>
      </c>
      <c r="L259" t="s">
        <v>93</v>
      </c>
      <c r="M259">
        <v>11147</v>
      </c>
      <c r="N259" t="s">
        <v>214</v>
      </c>
      <c r="O259">
        <v>9115</v>
      </c>
      <c r="P259" t="s">
        <v>214</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t="s">
        <v>215</v>
      </c>
      <c r="AE259" s="3">
        <v>45033</v>
      </c>
      <c r="AF259" s="3">
        <v>45016</v>
      </c>
    </row>
    <row r="260" spans="1:32" x14ac:dyDescent="0.25">
      <c r="A260">
        <v>2023</v>
      </c>
      <c r="B260" s="3">
        <v>44927</v>
      </c>
      <c r="C260" s="3">
        <v>45016</v>
      </c>
      <c r="D260" t="s">
        <v>86</v>
      </c>
      <c r="E260">
        <v>169</v>
      </c>
      <c r="F260" t="s">
        <v>340</v>
      </c>
      <c r="G260" t="s">
        <v>340</v>
      </c>
      <c r="H260" s="5" t="s">
        <v>227</v>
      </c>
      <c r="I260" t="s">
        <v>850</v>
      </c>
      <c r="J260" t="s">
        <v>851</v>
      </c>
      <c r="K260" t="s">
        <v>852</v>
      </c>
      <c r="L260" t="s">
        <v>93</v>
      </c>
      <c r="M260">
        <v>11147</v>
      </c>
      <c r="N260" t="s">
        <v>214</v>
      </c>
      <c r="O260">
        <v>9115</v>
      </c>
      <c r="P260" t="s">
        <v>214</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t="s">
        <v>215</v>
      </c>
      <c r="AE260" s="3">
        <v>45033</v>
      </c>
      <c r="AF260" s="3">
        <v>45016</v>
      </c>
    </row>
    <row r="261" spans="1:32" x14ac:dyDescent="0.25">
      <c r="A261">
        <v>2023</v>
      </c>
      <c r="B261" s="3">
        <v>44927</v>
      </c>
      <c r="C261" s="3">
        <v>45016</v>
      </c>
      <c r="D261" t="s">
        <v>86</v>
      </c>
      <c r="E261">
        <v>169</v>
      </c>
      <c r="F261" t="s">
        <v>340</v>
      </c>
      <c r="G261" t="s">
        <v>340</v>
      </c>
      <c r="H261" s="5" t="s">
        <v>227</v>
      </c>
      <c r="I261" t="s">
        <v>853</v>
      </c>
      <c r="J261" t="s">
        <v>854</v>
      </c>
      <c r="K261" t="s">
        <v>414</v>
      </c>
      <c r="L261" t="s">
        <v>93</v>
      </c>
      <c r="M261">
        <v>11147</v>
      </c>
      <c r="N261" t="s">
        <v>214</v>
      </c>
      <c r="O261">
        <v>9115</v>
      </c>
      <c r="P261" t="s">
        <v>214</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t="s">
        <v>215</v>
      </c>
      <c r="AE261" s="3">
        <v>45033</v>
      </c>
      <c r="AF261" s="3">
        <v>45016</v>
      </c>
    </row>
    <row r="262" spans="1:32" x14ac:dyDescent="0.25">
      <c r="A262">
        <v>2023</v>
      </c>
      <c r="B262" s="3">
        <v>44927</v>
      </c>
      <c r="C262" s="3">
        <v>45016</v>
      </c>
      <c r="D262" t="s">
        <v>86</v>
      </c>
      <c r="E262">
        <v>169</v>
      </c>
      <c r="F262" t="s">
        <v>342</v>
      </c>
      <c r="G262" t="s">
        <v>342</v>
      </c>
      <c r="H262" s="5" t="s">
        <v>227</v>
      </c>
      <c r="I262" t="s">
        <v>855</v>
      </c>
      <c r="J262" t="s">
        <v>856</v>
      </c>
      <c r="K262" t="s">
        <v>857</v>
      </c>
      <c r="L262" t="s">
        <v>94</v>
      </c>
      <c r="M262">
        <v>11147</v>
      </c>
      <c r="N262" t="s">
        <v>214</v>
      </c>
      <c r="O262">
        <v>9115</v>
      </c>
      <c r="P262" t="s">
        <v>214</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t="s">
        <v>215</v>
      </c>
      <c r="AE262" s="3">
        <v>45033</v>
      </c>
      <c r="AF262" s="3">
        <v>45016</v>
      </c>
    </row>
    <row r="263" spans="1:32" x14ac:dyDescent="0.25">
      <c r="A263">
        <v>2023</v>
      </c>
      <c r="B263" s="3">
        <v>44927</v>
      </c>
      <c r="C263" s="3">
        <v>45016</v>
      </c>
      <c r="D263" t="s">
        <v>86</v>
      </c>
      <c r="E263">
        <v>169</v>
      </c>
      <c r="F263" t="s">
        <v>343</v>
      </c>
      <c r="G263" t="s">
        <v>343</v>
      </c>
      <c r="H263" s="5" t="s">
        <v>227</v>
      </c>
      <c r="I263" t="s">
        <v>858</v>
      </c>
      <c r="J263" t="s">
        <v>859</v>
      </c>
      <c r="K263" t="s">
        <v>460</v>
      </c>
      <c r="L263" t="s">
        <v>93</v>
      </c>
      <c r="M263">
        <v>11147</v>
      </c>
      <c r="N263" t="s">
        <v>214</v>
      </c>
      <c r="O263">
        <v>9115</v>
      </c>
      <c r="P263" t="s">
        <v>214</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t="s">
        <v>215</v>
      </c>
      <c r="AE263" s="3">
        <v>45033</v>
      </c>
      <c r="AF263" s="3">
        <v>45016</v>
      </c>
    </row>
    <row r="264" spans="1:32" x14ac:dyDescent="0.25">
      <c r="A264">
        <v>2023</v>
      </c>
      <c r="B264" s="3">
        <v>44927</v>
      </c>
      <c r="C264" s="3">
        <v>45016</v>
      </c>
      <c r="D264" t="s">
        <v>86</v>
      </c>
      <c r="E264">
        <v>169</v>
      </c>
      <c r="F264" t="s">
        <v>340</v>
      </c>
      <c r="G264" t="s">
        <v>340</v>
      </c>
      <c r="H264" s="5" t="s">
        <v>227</v>
      </c>
      <c r="I264" t="s">
        <v>860</v>
      </c>
      <c r="J264" t="s">
        <v>859</v>
      </c>
      <c r="K264" t="s">
        <v>450</v>
      </c>
      <c r="L264" t="s">
        <v>93</v>
      </c>
      <c r="M264">
        <v>11147</v>
      </c>
      <c r="N264" t="s">
        <v>214</v>
      </c>
      <c r="O264">
        <v>9115</v>
      </c>
      <c r="P264" t="s">
        <v>214</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t="s">
        <v>215</v>
      </c>
      <c r="AE264" s="3">
        <v>45033</v>
      </c>
      <c r="AF264" s="3">
        <v>45016</v>
      </c>
    </row>
    <row r="265" spans="1:32" x14ac:dyDescent="0.25">
      <c r="A265">
        <v>2023</v>
      </c>
      <c r="B265" s="3">
        <v>44927</v>
      </c>
      <c r="C265" s="3">
        <v>45016</v>
      </c>
      <c r="D265" t="s">
        <v>86</v>
      </c>
      <c r="E265">
        <v>169</v>
      </c>
      <c r="F265" t="s">
        <v>344</v>
      </c>
      <c r="G265" t="s">
        <v>344</v>
      </c>
      <c r="H265" s="5" t="s">
        <v>227</v>
      </c>
      <c r="I265" t="s">
        <v>861</v>
      </c>
      <c r="J265" t="s">
        <v>414</v>
      </c>
      <c r="K265" t="s">
        <v>862</v>
      </c>
      <c r="L265" t="s">
        <v>93</v>
      </c>
      <c r="M265">
        <v>11147</v>
      </c>
      <c r="N265" t="s">
        <v>214</v>
      </c>
      <c r="O265">
        <v>9115</v>
      </c>
      <c r="P265" t="s">
        <v>214</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t="s">
        <v>215</v>
      </c>
      <c r="AE265" s="3">
        <v>45033</v>
      </c>
      <c r="AF265" s="3">
        <v>45016</v>
      </c>
    </row>
    <row r="266" spans="1:32" x14ac:dyDescent="0.25">
      <c r="A266">
        <v>2023</v>
      </c>
      <c r="B266" s="3">
        <v>44927</v>
      </c>
      <c r="C266" s="3">
        <v>45016</v>
      </c>
      <c r="D266" t="s">
        <v>86</v>
      </c>
      <c r="E266">
        <v>169</v>
      </c>
      <c r="F266" t="s">
        <v>343</v>
      </c>
      <c r="G266" t="s">
        <v>343</v>
      </c>
      <c r="H266" s="5" t="s">
        <v>227</v>
      </c>
      <c r="I266" t="s">
        <v>863</v>
      </c>
      <c r="J266" t="s">
        <v>864</v>
      </c>
      <c r="K266" t="s">
        <v>865</v>
      </c>
      <c r="L266" t="s">
        <v>94</v>
      </c>
      <c r="M266">
        <v>11147</v>
      </c>
      <c r="N266" t="s">
        <v>214</v>
      </c>
      <c r="O266">
        <v>9115</v>
      </c>
      <c r="P266" t="s">
        <v>214</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t="s">
        <v>215</v>
      </c>
      <c r="AE266" s="3">
        <v>45033</v>
      </c>
      <c r="AF266" s="3">
        <v>45016</v>
      </c>
    </row>
    <row r="267" spans="1:32" x14ac:dyDescent="0.25">
      <c r="A267">
        <v>2023</v>
      </c>
      <c r="B267" s="3">
        <v>44927</v>
      </c>
      <c r="C267" s="3">
        <v>45016</v>
      </c>
      <c r="D267" t="s">
        <v>86</v>
      </c>
      <c r="E267">
        <v>169</v>
      </c>
      <c r="F267" t="s">
        <v>343</v>
      </c>
      <c r="G267" t="s">
        <v>343</v>
      </c>
      <c r="H267" s="5" t="s">
        <v>227</v>
      </c>
      <c r="I267" t="s">
        <v>866</v>
      </c>
      <c r="J267" t="s">
        <v>708</v>
      </c>
      <c r="K267" t="s">
        <v>739</v>
      </c>
      <c r="L267" t="s">
        <v>93</v>
      </c>
      <c r="M267">
        <v>11147</v>
      </c>
      <c r="N267" t="s">
        <v>214</v>
      </c>
      <c r="O267">
        <v>9115</v>
      </c>
      <c r="P267" t="s">
        <v>214</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t="s">
        <v>215</v>
      </c>
      <c r="AE267" s="3">
        <v>45033</v>
      </c>
      <c r="AF267" s="3">
        <v>45016</v>
      </c>
    </row>
    <row r="268" spans="1:32" x14ac:dyDescent="0.25">
      <c r="A268">
        <v>2023</v>
      </c>
      <c r="B268" s="3">
        <v>44927</v>
      </c>
      <c r="C268" s="3">
        <v>45016</v>
      </c>
      <c r="D268" t="s">
        <v>86</v>
      </c>
      <c r="E268">
        <v>169</v>
      </c>
      <c r="F268" t="s">
        <v>343</v>
      </c>
      <c r="G268" t="s">
        <v>343</v>
      </c>
      <c r="H268" s="5" t="s">
        <v>227</v>
      </c>
      <c r="I268" t="s">
        <v>867</v>
      </c>
      <c r="J268" t="s">
        <v>387</v>
      </c>
      <c r="K268" t="s">
        <v>393</v>
      </c>
      <c r="L268" t="s">
        <v>93</v>
      </c>
      <c r="M268">
        <v>11147</v>
      </c>
      <c r="N268" t="s">
        <v>214</v>
      </c>
      <c r="O268">
        <v>9115</v>
      </c>
      <c r="P268" t="s">
        <v>214</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t="s">
        <v>215</v>
      </c>
      <c r="AE268" s="3">
        <v>45033</v>
      </c>
      <c r="AF268" s="3">
        <v>45016</v>
      </c>
    </row>
    <row r="269" spans="1:32" x14ac:dyDescent="0.25">
      <c r="A269">
        <v>2023</v>
      </c>
      <c r="B269" s="3">
        <v>44927</v>
      </c>
      <c r="C269" s="3">
        <v>45016</v>
      </c>
      <c r="D269" t="s">
        <v>86</v>
      </c>
      <c r="E269">
        <v>169</v>
      </c>
      <c r="F269" t="s">
        <v>343</v>
      </c>
      <c r="G269" t="s">
        <v>343</v>
      </c>
      <c r="H269" s="5" t="s">
        <v>227</v>
      </c>
      <c r="I269" t="s">
        <v>868</v>
      </c>
      <c r="J269" t="s">
        <v>381</v>
      </c>
      <c r="K269" t="s">
        <v>601</v>
      </c>
      <c r="L269" t="s">
        <v>93</v>
      </c>
      <c r="M269">
        <v>11147</v>
      </c>
      <c r="N269" t="s">
        <v>214</v>
      </c>
      <c r="O269">
        <v>9115</v>
      </c>
      <c r="P269" t="s">
        <v>214</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t="s">
        <v>215</v>
      </c>
      <c r="AE269" s="3">
        <v>45033</v>
      </c>
      <c r="AF269" s="3">
        <v>45016</v>
      </c>
    </row>
    <row r="270" spans="1:32" x14ac:dyDescent="0.25">
      <c r="A270">
        <v>2023</v>
      </c>
      <c r="B270" s="3">
        <v>44927</v>
      </c>
      <c r="C270" s="3">
        <v>45016</v>
      </c>
      <c r="D270" t="s">
        <v>86</v>
      </c>
      <c r="E270">
        <v>169</v>
      </c>
      <c r="F270" t="s">
        <v>329</v>
      </c>
      <c r="G270" t="s">
        <v>329</v>
      </c>
      <c r="H270" s="5" t="s">
        <v>227</v>
      </c>
      <c r="I270" t="s">
        <v>869</v>
      </c>
      <c r="J270" t="s">
        <v>804</v>
      </c>
      <c r="K270" t="s">
        <v>435</v>
      </c>
      <c r="L270" t="s">
        <v>93</v>
      </c>
      <c r="M270">
        <v>10145</v>
      </c>
      <c r="N270" t="s">
        <v>214</v>
      </c>
      <c r="O270">
        <v>8330</v>
      </c>
      <c r="P270" t="s">
        <v>214</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t="s">
        <v>215</v>
      </c>
      <c r="AE270" s="3">
        <v>45033</v>
      </c>
      <c r="AF270" s="3">
        <v>45016</v>
      </c>
    </row>
    <row r="271" spans="1:32" x14ac:dyDescent="0.25">
      <c r="A271">
        <v>2023</v>
      </c>
      <c r="B271" s="3">
        <v>44927</v>
      </c>
      <c r="C271" s="3">
        <v>45016</v>
      </c>
      <c r="D271" t="s">
        <v>86</v>
      </c>
      <c r="E271">
        <v>169</v>
      </c>
      <c r="F271" t="s">
        <v>340</v>
      </c>
      <c r="G271" t="s">
        <v>340</v>
      </c>
      <c r="H271" s="5" t="s">
        <v>227</v>
      </c>
      <c r="I271" t="s">
        <v>870</v>
      </c>
      <c r="J271" t="s">
        <v>506</v>
      </c>
      <c r="K271" t="s">
        <v>871</v>
      </c>
      <c r="L271" t="s">
        <v>93</v>
      </c>
      <c r="M271">
        <v>11147</v>
      </c>
      <c r="N271" t="s">
        <v>214</v>
      </c>
      <c r="O271">
        <v>9115</v>
      </c>
      <c r="P271" t="s">
        <v>214</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t="s">
        <v>215</v>
      </c>
      <c r="AE271" s="3">
        <v>45033</v>
      </c>
      <c r="AF271" s="3">
        <v>45016</v>
      </c>
    </row>
    <row r="272" spans="1:32" x14ac:dyDescent="0.25">
      <c r="A272">
        <v>2023</v>
      </c>
      <c r="B272" s="3">
        <v>44927</v>
      </c>
      <c r="C272" s="3">
        <v>45016</v>
      </c>
      <c r="D272" t="s">
        <v>86</v>
      </c>
      <c r="E272">
        <v>169</v>
      </c>
      <c r="F272" t="s">
        <v>343</v>
      </c>
      <c r="G272" t="s">
        <v>343</v>
      </c>
      <c r="H272" s="5" t="s">
        <v>227</v>
      </c>
      <c r="I272" t="s">
        <v>872</v>
      </c>
      <c r="J272" t="s">
        <v>429</v>
      </c>
      <c r="K272" t="s">
        <v>776</v>
      </c>
      <c r="L272" t="s">
        <v>93</v>
      </c>
      <c r="M272">
        <v>11147</v>
      </c>
      <c r="N272" t="s">
        <v>214</v>
      </c>
      <c r="O272">
        <v>9115</v>
      </c>
      <c r="P272" t="s">
        <v>214</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t="s">
        <v>215</v>
      </c>
      <c r="AE272" s="3">
        <v>45033</v>
      </c>
      <c r="AF272" s="3">
        <v>45016</v>
      </c>
    </row>
    <row r="273" spans="1:32" x14ac:dyDescent="0.25">
      <c r="A273">
        <v>2023</v>
      </c>
      <c r="B273" s="3">
        <v>44927</v>
      </c>
      <c r="C273" s="3">
        <v>45016</v>
      </c>
      <c r="D273" t="s">
        <v>86</v>
      </c>
      <c r="E273">
        <v>169</v>
      </c>
      <c r="F273" t="s">
        <v>343</v>
      </c>
      <c r="G273" t="s">
        <v>343</v>
      </c>
      <c r="H273" s="5" t="s">
        <v>227</v>
      </c>
      <c r="I273" t="s">
        <v>873</v>
      </c>
      <c r="J273" t="s">
        <v>874</v>
      </c>
      <c r="K273" t="s">
        <v>599</v>
      </c>
      <c r="L273" t="s">
        <v>94</v>
      </c>
      <c r="M273">
        <v>11147</v>
      </c>
      <c r="N273" t="s">
        <v>214</v>
      </c>
      <c r="O273">
        <v>9115</v>
      </c>
      <c r="P273" t="s">
        <v>214</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t="s">
        <v>215</v>
      </c>
      <c r="AE273" s="3">
        <v>45033</v>
      </c>
      <c r="AF273" s="3">
        <v>45016</v>
      </c>
    </row>
    <row r="274" spans="1:32" x14ac:dyDescent="0.25">
      <c r="A274">
        <v>2023</v>
      </c>
      <c r="B274" s="3">
        <v>44927</v>
      </c>
      <c r="C274" s="3">
        <v>45016</v>
      </c>
      <c r="D274" t="s">
        <v>86</v>
      </c>
      <c r="E274">
        <v>169</v>
      </c>
      <c r="F274" t="s">
        <v>345</v>
      </c>
      <c r="G274" t="s">
        <v>345</v>
      </c>
      <c r="H274" s="5" t="s">
        <v>227</v>
      </c>
      <c r="I274" t="s">
        <v>875</v>
      </c>
      <c r="J274" t="s">
        <v>876</v>
      </c>
      <c r="K274" t="s">
        <v>877</v>
      </c>
      <c r="L274" t="s">
        <v>93</v>
      </c>
      <c r="M274">
        <v>10145</v>
      </c>
      <c r="N274" t="s">
        <v>214</v>
      </c>
      <c r="O274">
        <v>8330</v>
      </c>
      <c r="P274" t="s">
        <v>214</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t="s">
        <v>215</v>
      </c>
      <c r="AE274" s="3">
        <v>45033</v>
      </c>
      <c r="AF274" s="3">
        <v>45016</v>
      </c>
    </row>
    <row r="275" spans="1:32" x14ac:dyDescent="0.25">
      <c r="A275">
        <v>2023</v>
      </c>
      <c r="B275" s="3">
        <v>44927</v>
      </c>
      <c r="C275" s="3">
        <v>45016</v>
      </c>
      <c r="D275" t="s">
        <v>86</v>
      </c>
      <c r="E275">
        <v>169</v>
      </c>
      <c r="F275" t="s">
        <v>343</v>
      </c>
      <c r="G275" t="s">
        <v>343</v>
      </c>
      <c r="H275" s="5" t="s">
        <v>227</v>
      </c>
      <c r="I275" t="s">
        <v>878</v>
      </c>
      <c r="J275" t="s">
        <v>778</v>
      </c>
      <c r="K275" t="s">
        <v>684</v>
      </c>
      <c r="L275" t="s">
        <v>93</v>
      </c>
      <c r="M275">
        <v>11147</v>
      </c>
      <c r="N275" t="s">
        <v>214</v>
      </c>
      <c r="O275">
        <v>9115</v>
      </c>
      <c r="P275" t="s">
        <v>214</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t="s">
        <v>215</v>
      </c>
      <c r="AE275" s="3">
        <v>45033</v>
      </c>
      <c r="AF275" s="3">
        <v>45016</v>
      </c>
    </row>
    <row r="276" spans="1:32" x14ac:dyDescent="0.25">
      <c r="A276">
        <v>2023</v>
      </c>
      <c r="B276" s="3">
        <v>44927</v>
      </c>
      <c r="C276" s="3">
        <v>45016</v>
      </c>
      <c r="D276" t="s">
        <v>86</v>
      </c>
      <c r="E276">
        <v>169</v>
      </c>
      <c r="F276" t="s">
        <v>340</v>
      </c>
      <c r="G276" t="s">
        <v>340</v>
      </c>
      <c r="H276" s="5" t="s">
        <v>227</v>
      </c>
      <c r="I276" t="s">
        <v>782</v>
      </c>
      <c r="J276" t="s">
        <v>879</v>
      </c>
      <c r="K276" t="s">
        <v>387</v>
      </c>
      <c r="L276" t="s">
        <v>94</v>
      </c>
      <c r="M276">
        <v>10145</v>
      </c>
      <c r="N276" t="s">
        <v>214</v>
      </c>
      <c r="O276">
        <v>8330</v>
      </c>
      <c r="P276" t="s">
        <v>214</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t="s">
        <v>215</v>
      </c>
      <c r="AE276" s="3">
        <v>45033</v>
      </c>
      <c r="AF276" s="3">
        <v>45016</v>
      </c>
    </row>
    <row r="277" spans="1:32" x14ac:dyDescent="0.25">
      <c r="A277">
        <v>2023</v>
      </c>
      <c r="B277" s="3">
        <v>44927</v>
      </c>
      <c r="C277" s="3">
        <v>45016</v>
      </c>
      <c r="D277" t="s">
        <v>86</v>
      </c>
      <c r="E277">
        <v>160</v>
      </c>
      <c r="F277" t="s">
        <v>346</v>
      </c>
      <c r="G277" t="s">
        <v>346</v>
      </c>
      <c r="H277" s="5" t="s">
        <v>227</v>
      </c>
      <c r="I277" t="s">
        <v>880</v>
      </c>
      <c r="J277" t="s">
        <v>381</v>
      </c>
      <c r="K277" t="s">
        <v>795</v>
      </c>
      <c r="L277" t="s">
        <v>94</v>
      </c>
      <c r="M277">
        <v>10145</v>
      </c>
      <c r="N277" t="s">
        <v>214</v>
      </c>
      <c r="O277">
        <v>8330</v>
      </c>
      <c r="P277" t="s">
        <v>214</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t="s">
        <v>215</v>
      </c>
      <c r="AE277" s="3">
        <v>45033</v>
      </c>
      <c r="AF277" s="3">
        <v>45016</v>
      </c>
    </row>
    <row r="278" spans="1:32" x14ac:dyDescent="0.25">
      <c r="A278">
        <v>2023</v>
      </c>
      <c r="B278" s="3">
        <v>44927</v>
      </c>
      <c r="C278" s="3">
        <v>45016</v>
      </c>
      <c r="D278" t="s">
        <v>86</v>
      </c>
      <c r="E278">
        <v>160</v>
      </c>
      <c r="F278" t="s">
        <v>347</v>
      </c>
      <c r="G278" t="s">
        <v>347</v>
      </c>
      <c r="H278" s="5" t="s">
        <v>227</v>
      </c>
      <c r="I278" t="s">
        <v>881</v>
      </c>
      <c r="J278" t="s">
        <v>663</v>
      </c>
      <c r="K278" t="s">
        <v>882</v>
      </c>
      <c r="L278" t="s">
        <v>93</v>
      </c>
      <c r="M278">
        <v>10145</v>
      </c>
      <c r="N278" t="s">
        <v>214</v>
      </c>
      <c r="O278">
        <v>8330</v>
      </c>
      <c r="P278" t="s">
        <v>214</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t="s">
        <v>215</v>
      </c>
      <c r="AE278" s="3">
        <v>45033</v>
      </c>
      <c r="AF278" s="3">
        <v>45016</v>
      </c>
    </row>
    <row r="279" spans="1:32" x14ac:dyDescent="0.25">
      <c r="A279">
        <v>2023</v>
      </c>
      <c r="B279" s="3">
        <v>44927</v>
      </c>
      <c r="C279" s="3">
        <v>45016</v>
      </c>
      <c r="D279" t="s">
        <v>86</v>
      </c>
      <c r="E279">
        <v>160</v>
      </c>
      <c r="F279" t="s">
        <v>348</v>
      </c>
      <c r="G279" t="s">
        <v>348</v>
      </c>
      <c r="H279" s="5" t="s">
        <v>227</v>
      </c>
      <c r="I279" t="s">
        <v>883</v>
      </c>
      <c r="J279" t="s">
        <v>884</v>
      </c>
      <c r="K279" t="s">
        <v>454</v>
      </c>
      <c r="L279" t="s">
        <v>93</v>
      </c>
      <c r="M279">
        <v>10145</v>
      </c>
      <c r="N279" t="s">
        <v>214</v>
      </c>
      <c r="O279">
        <v>8330</v>
      </c>
      <c r="P279" t="s">
        <v>214</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t="s">
        <v>215</v>
      </c>
      <c r="AE279" s="3">
        <v>45033</v>
      </c>
      <c r="AF279" s="3">
        <v>45016</v>
      </c>
    </row>
    <row r="280" spans="1:32" x14ac:dyDescent="0.25">
      <c r="A280">
        <v>2023</v>
      </c>
      <c r="B280" s="3">
        <v>44927</v>
      </c>
      <c r="C280" s="3">
        <v>45016</v>
      </c>
      <c r="D280" t="s">
        <v>86</v>
      </c>
      <c r="E280">
        <v>160</v>
      </c>
      <c r="F280" t="s">
        <v>347</v>
      </c>
      <c r="G280" t="s">
        <v>347</v>
      </c>
      <c r="H280" s="5" t="s">
        <v>227</v>
      </c>
      <c r="I280" t="s">
        <v>885</v>
      </c>
      <c r="J280" t="s">
        <v>502</v>
      </c>
      <c r="K280" t="s">
        <v>809</v>
      </c>
      <c r="L280" t="s">
        <v>94</v>
      </c>
      <c r="M280">
        <v>10145</v>
      </c>
      <c r="N280" t="s">
        <v>214</v>
      </c>
      <c r="O280">
        <v>8330</v>
      </c>
      <c r="P280" t="s">
        <v>214</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t="s">
        <v>215</v>
      </c>
      <c r="AE280" s="3">
        <v>45033</v>
      </c>
      <c r="AF280" s="3">
        <v>45016</v>
      </c>
    </row>
    <row r="281" spans="1:32" x14ac:dyDescent="0.25">
      <c r="A281">
        <v>2023</v>
      </c>
      <c r="B281" s="3">
        <v>44927</v>
      </c>
      <c r="C281" s="3">
        <v>45016</v>
      </c>
      <c r="D281" t="s">
        <v>86</v>
      </c>
      <c r="E281">
        <v>160</v>
      </c>
      <c r="F281" t="s">
        <v>347</v>
      </c>
      <c r="G281" t="s">
        <v>347</v>
      </c>
      <c r="H281" s="5" t="s">
        <v>227</v>
      </c>
      <c r="I281" t="s">
        <v>537</v>
      </c>
      <c r="J281" t="s">
        <v>391</v>
      </c>
      <c r="K281" t="s">
        <v>502</v>
      </c>
      <c r="L281" t="s">
        <v>94</v>
      </c>
      <c r="M281">
        <v>10145</v>
      </c>
      <c r="N281" t="s">
        <v>214</v>
      </c>
      <c r="O281">
        <v>8330</v>
      </c>
      <c r="P281" t="s">
        <v>214</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t="s">
        <v>215</v>
      </c>
      <c r="AE281" s="3">
        <v>45033</v>
      </c>
      <c r="AF281" s="3">
        <v>45016</v>
      </c>
    </row>
    <row r="282" spans="1:32" x14ac:dyDescent="0.25">
      <c r="A282">
        <v>2023</v>
      </c>
      <c r="B282" s="3">
        <v>44927</v>
      </c>
      <c r="C282" s="3">
        <v>45016</v>
      </c>
      <c r="D282" t="s">
        <v>86</v>
      </c>
      <c r="E282">
        <v>159</v>
      </c>
      <c r="F282" t="s">
        <v>329</v>
      </c>
      <c r="G282" t="s">
        <v>329</v>
      </c>
      <c r="H282" s="5" t="s">
        <v>227</v>
      </c>
      <c r="I282" t="s">
        <v>595</v>
      </c>
      <c r="J282" t="s">
        <v>886</v>
      </c>
      <c r="K282" t="s">
        <v>391</v>
      </c>
      <c r="L282" t="s">
        <v>93</v>
      </c>
      <c r="M282">
        <v>10410</v>
      </c>
      <c r="N282" t="s">
        <v>214</v>
      </c>
      <c r="O282">
        <v>8489</v>
      </c>
      <c r="P282" t="s">
        <v>214</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t="s">
        <v>215</v>
      </c>
      <c r="AE282" s="3">
        <v>45033</v>
      </c>
      <c r="AF282" s="3">
        <v>45016</v>
      </c>
    </row>
    <row r="283" spans="1:32" x14ac:dyDescent="0.25">
      <c r="A283">
        <v>2023</v>
      </c>
      <c r="B283" s="3">
        <v>44927</v>
      </c>
      <c r="C283" s="3">
        <v>45016</v>
      </c>
      <c r="D283" t="s">
        <v>86</v>
      </c>
      <c r="E283">
        <v>159</v>
      </c>
      <c r="F283" t="s">
        <v>349</v>
      </c>
      <c r="G283" t="s">
        <v>349</v>
      </c>
      <c r="H283" s="5" t="s">
        <v>227</v>
      </c>
      <c r="I283" t="s">
        <v>782</v>
      </c>
      <c r="J283" t="s">
        <v>887</v>
      </c>
      <c r="K283" t="s">
        <v>413</v>
      </c>
      <c r="L283" t="s">
        <v>94</v>
      </c>
      <c r="M283">
        <v>10410</v>
      </c>
      <c r="N283" t="s">
        <v>214</v>
      </c>
      <c r="O283">
        <v>8489</v>
      </c>
      <c r="P283" t="s">
        <v>214</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t="s">
        <v>215</v>
      </c>
      <c r="AE283" s="3">
        <v>45033</v>
      </c>
      <c r="AF283" s="3">
        <v>45016</v>
      </c>
    </row>
    <row r="284" spans="1:32" x14ac:dyDescent="0.25">
      <c r="A284">
        <v>2023</v>
      </c>
      <c r="B284" s="3">
        <v>44927</v>
      </c>
      <c r="C284" s="3">
        <v>45016</v>
      </c>
      <c r="D284" t="s">
        <v>86</v>
      </c>
      <c r="E284">
        <v>159</v>
      </c>
      <c r="F284" t="s">
        <v>329</v>
      </c>
      <c r="G284" t="s">
        <v>329</v>
      </c>
      <c r="H284" s="5" t="s">
        <v>227</v>
      </c>
      <c r="I284" t="s">
        <v>782</v>
      </c>
      <c r="J284" t="s">
        <v>882</v>
      </c>
      <c r="K284" t="s">
        <v>440</v>
      </c>
      <c r="L284" t="s">
        <v>94</v>
      </c>
      <c r="M284">
        <v>10410</v>
      </c>
      <c r="N284" t="s">
        <v>214</v>
      </c>
      <c r="O284">
        <v>8489</v>
      </c>
      <c r="P284" t="s">
        <v>214</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t="s">
        <v>215</v>
      </c>
      <c r="AE284" s="3">
        <v>45033</v>
      </c>
      <c r="AF284" s="3">
        <v>45016</v>
      </c>
    </row>
    <row r="285" spans="1:32" x14ac:dyDescent="0.25">
      <c r="A285">
        <v>2023</v>
      </c>
      <c r="B285" s="3">
        <v>44927</v>
      </c>
      <c r="C285" s="3">
        <v>45016</v>
      </c>
      <c r="D285" t="s">
        <v>86</v>
      </c>
      <c r="E285">
        <v>159</v>
      </c>
      <c r="F285" t="s">
        <v>329</v>
      </c>
      <c r="G285" t="s">
        <v>329</v>
      </c>
      <c r="H285" s="5" t="s">
        <v>227</v>
      </c>
      <c r="I285" t="s">
        <v>587</v>
      </c>
      <c r="J285" t="s">
        <v>888</v>
      </c>
      <c r="K285" t="s">
        <v>889</v>
      </c>
      <c r="L285" t="s">
        <v>93</v>
      </c>
      <c r="M285">
        <v>10410</v>
      </c>
      <c r="N285" t="s">
        <v>214</v>
      </c>
      <c r="O285">
        <v>8489</v>
      </c>
      <c r="P285" t="s">
        <v>214</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t="s">
        <v>215</v>
      </c>
      <c r="AE285" s="3">
        <v>45033</v>
      </c>
      <c r="AF285" s="3">
        <v>45016</v>
      </c>
    </row>
    <row r="286" spans="1:32" x14ac:dyDescent="0.25">
      <c r="A286">
        <v>2023</v>
      </c>
      <c r="B286" s="3">
        <v>44927</v>
      </c>
      <c r="C286" s="3">
        <v>45016</v>
      </c>
      <c r="D286" t="s">
        <v>86</v>
      </c>
      <c r="E286">
        <v>159</v>
      </c>
      <c r="F286" t="s">
        <v>350</v>
      </c>
      <c r="G286" t="s">
        <v>350</v>
      </c>
      <c r="H286" s="5" t="s">
        <v>227</v>
      </c>
      <c r="I286" t="s">
        <v>890</v>
      </c>
      <c r="J286" t="s">
        <v>891</v>
      </c>
      <c r="K286" t="s">
        <v>413</v>
      </c>
      <c r="L286" t="s">
        <v>94</v>
      </c>
      <c r="M286">
        <v>9407</v>
      </c>
      <c r="N286" t="s">
        <v>214</v>
      </c>
      <c r="O286">
        <v>7702</v>
      </c>
      <c r="P286" t="s">
        <v>214</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t="s">
        <v>215</v>
      </c>
      <c r="AE286" s="3">
        <v>45033</v>
      </c>
      <c r="AF286" s="3">
        <v>45016</v>
      </c>
    </row>
    <row r="287" spans="1:32" x14ac:dyDescent="0.25">
      <c r="A287">
        <v>2023</v>
      </c>
      <c r="B287" s="3">
        <v>44927</v>
      </c>
      <c r="C287" s="3">
        <v>45016</v>
      </c>
      <c r="D287" t="s">
        <v>86</v>
      </c>
      <c r="E287">
        <v>159</v>
      </c>
      <c r="F287" t="s">
        <v>351</v>
      </c>
      <c r="G287" t="s">
        <v>351</v>
      </c>
      <c r="H287" s="5" t="s">
        <v>227</v>
      </c>
      <c r="I287" t="s">
        <v>892</v>
      </c>
      <c r="J287" t="s">
        <v>893</v>
      </c>
      <c r="K287" t="s">
        <v>894</v>
      </c>
      <c r="L287" t="s">
        <v>94</v>
      </c>
      <c r="M287">
        <v>10410</v>
      </c>
      <c r="N287" t="s">
        <v>214</v>
      </c>
      <c r="O287">
        <v>8489</v>
      </c>
      <c r="P287" t="s">
        <v>214</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t="s">
        <v>215</v>
      </c>
      <c r="AE287" s="3">
        <v>45033</v>
      </c>
      <c r="AF287" s="3">
        <v>45016</v>
      </c>
    </row>
    <row r="288" spans="1:32" x14ac:dyDescent="0.25">
      <c r="A288">
        <v>2023</v>
      </c>
      <c r="B288" s="3">
        <v>44927</v>
      </c>
      <c r="C288" s="3">
        <v>45016</v>
      </c>
      <c r="D288" t="s">
        <v>86</v>
      </c>
      <c r="E288">
        <v>159</v>
      </c>
      <c r="F288" t="s">
        <v>352</v>
      </c>
      <c r="G288" t="s">
        <v>352</v>
      </c>
      <c r="H288" s="5" t="s">
        <v>227</v>
      </c>
      <c r="I288" t="s">
        <v>895</v>
      </c>
      <c r="J288" t="s">
        <v>893</v>
      </c>
      <c r="K288" t="s">
        <v>426</v>
      </c>
      <c r="L288" t="s">
        <v>94</v>
      </c>
      <c r="M288">
        <v>10410</v>
      </c>
      <c r="N288" t="s">
        <v>214</v>
      </c>
      <c r="O288">
        <v>8489</v>
      </c>
      <c r="P288" t="s">
        <v>214</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t="s">
        <v>215</v>
      </c>
      <c r="AE288" s="3">
        <v>45033</v>
      </c>
      <c r="AF288" s="3">
        <v>45016</v>
      </c>
    </row>
    <row r="289" spans="1:32" x14ac:dyDescent="0.25">
      <c r="A289">
        <v>2023</v>
      </c>
      <c r="B289" s="3">
        <v>44927</v>
      </c>
      <c r="C289" s="3">
        <v>45016</v>
      </c>
      <c r="D289" t="s">
        <v>86</v>
      </c>
      <c r="E289">
        <v>159</v>
      </c>
      <c r="F289" t="s">
        <v>329</v>
      </c>
      <c r="G289" t="s">
        <v>329</v>
      </c>
      <c r="H289" s="5" t="s">
        <v>227</v>
      </c>
      <c r="I289" t="s">
        <v>896</v>
      </c>
      <c r="J289" t="s">
        <v>453</v>
      </c>
      <c r="K289" t="s">
        <v>897</v>
      </c>
      <c r="L289" t="s">
        <v>94</v>
      </c>
      <c r="M289">
        <v>9407</v>
      </c>
      <c r="N289" t="s">
        <v>214</v>
      </c>
      <c r="O289">
        <v>7702</v>
      </c>
      <c r="P289" t="s">
        <v>214</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t="s">
        <v>215</v>
      </c>
      <c r="AE289" s="3">
        <v>45033</v>
      </c>
      <c r="AF289" s="3">
        <v>45016</v>
      </c>
    </row>
    <row r="290" spans="1:32" x14ac:dyDescent="0.25">
      <c r="A290">
        <v>2023</v>
      </c>
      <c r="B290" s="3">
        <v>44927</v>
      </c>
      <c r="C290" s="3">
        <v>45016</v>
      </c>
      <c r="D290" t="s">
        <v>86</v>
      </c>
      <c r="E290">
        <v>159</v>
      </c>
      <c r="F290" t="s">
        <v>329</v>
      </c>
      <c r="G290" t="s">
        <v>329</v>
      </c>
      <c r="H290" s="5" t="s">
        <v>227</v>
      </c>
      <c r="I290" t="s">
        <v>898</v>
      </c>
      <c r="J290" t="s">
        <v>899</v>
      </c>
      <c r="K290" t="s">
        <v>382</v>
      </c>
      <c r="L290" t="s">
        <v>93</v>
      </c>
      <c r="M290">
        <v>10410</v>
      </c>
      <c r="N290" t="s">
        <v>214</v>
      </c>
      <c r="O290">
        <v>8489</v>
      </c>
      <c r="P290" t="s">
        <v>214</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t="s">
        <v>215</v>
      </c>
      <c r="AE290" s="3">
        <v>45033</v>
      </c>
      <c r="AF290" s="3">
        <v>45016</v>
      </c>
    </row>
    <row r="291" spans="1:32" x14ac:dyDescent="0.25">
      <c r="A291">
        <v>2023</v>
      </c>
      <c r="B291" s="3">
        <v>44927</v>
      </c>
      <c r="C291" s="3">
        <v>45016</v>
      </c>
      <c r="D291" t="s">
        <v>86</v>
      </c>
      <c r="E291">
        <v>159</v>
      </c>
      <c r="F291" t="s">
        <v>329</v>
      </c>
      <c r="G291" t="s">
        <v>329</v>
      </c>
      <c r="H291" s="5" t="s">
        <v>227</v>
      </c>
      <c r="I291" t="s">
        <v>711</v>
      </c>
      <c r="J291" t="s">
        <v>391</v>
      </c>
      <c r="K291" t="s">
        <v>900</v>
      </c>
      <c r="L291" t="s">
        <v>94</v>
      </c>
      <c r="M291">
        <v>10410</v>
      </c>
      <c r="N291" t="s">
        <v>214</v>
      </c>
      <c r="O291">
        <v>8489</v>
      </c>
      <c r="P291" t="s">
        <v>214</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t="s">
        <v>215</v>
      </c>
      <c r="AE291" s="3">
        <v>45033</v>
      </c>
      <c r="AF291" s="3">
        <v>45016</v>
      </c>
    </row>
    <row r="292" spans="1:32" x14ac:dyDescent="0.25">
      <c r="A292">
        <v>2023</v>
      </c>
      <c r="B292" s="3">
        <v>44927</v>
      </c>
      <c r="C292" s="3">
        <v>45016</v>
      </c>
      <c r="D292" t="s">
        <v>86</v>
      </c>
      <c r="E292">
        <v>159</v>
      </c>
      <c r="F292" t="s">
        <v>329</v>
      </c>
      <c r="G292" t="s">
        <v>329</v>
      </c>
      <c r="H292" s="5" t="s">
        <v>227</v>
      </c>
      <c r="I292" t="s">
        <v>901</v>
      </c>
      <c r="J292" t="s">
        <v>902</v>
      </c>
      <c r="K292" t="s">
        <v>680</v>
      </c>
      <c r="L292" t="s">
        <v>93</v>
      </c>
      <c r="M292">
        <v>10410</v>
      </c>
      <c r="N292" t="s">
        <v>214</v>
      </c>
      <c r="O292">
        <v>8489</v>
      </c>
      <c r="P292" t="s">
        <v>214</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t="s">
        <v>215</v>
      </c>
      <c r="AE292" s="3">
        <v>45033</v>
      </c>
      <c r="AF292" s="3">
        <v>45016</v>
      </c>
    </row>
    <row r="293" spans="1:32" x14ac:dyDescent="0.25">
      <c r="A293">
        <v>2023</v>
      </c>
      <c r="B293" s="3">
        <v>44927</v>
      </c>
      <c r="C293" s="3">
        <v>45016</v>
      </c>
      <c r="D293" t="s">
        <v>86</v>
      </c>
      <c r="E293">
        <v>150</v>
      </c>
      <c r="F293" t="s">
        <v>350</v>
      </c>
      <c r="G293" t="s">
        <v>350</v>
      </c>
      <c r="H293" s="5" t="s">
        <v>227</v>
      </c>
      <c r="I293" t="s">
        <v>569</v>
      </c>
      <c r="J293" t="s">
        <v>903</v>
      </c>
      <c r="K293" t="s">
        <v>727</v>
      </c>
      <c r="L293" t="s">
        <v>94</v>
      </c>
      <c r="M293">
        <v>9407</v>
      </c>
      <c r="N293" t="s">
        <v>214</v>
      </c>
      <c r="O293">
        <v>7702</v>
      </c>
      <c r="P293" t="s">
        <v>214</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t="s">
        <v>215</v>
      </c>
      <c r="AE293" s="3">
        <v>45033</v>
      </c>
      <c r="AF293" s="3">
        <v>45016</v>
      </c>
    </row>
    <row r="294" spans="1:32" x14ac:dyDescent="0.25">
      <c r="A294">
        <v>2023</v>
      </c>
      <c r="B294" s="3">
        <v>44927</v>
      </c>
      <c r="C294" s="3">
        <v>45016</v>
      </c>
      <c r="D294" t="s">
        <v>86</v>
      </c>
      <c r="E294">
        <v>150</v>
      </c>
      <c r="F294" t="s">
        <v>353</v>
      </c>
      <c r="G294" t="s">
        <v>353</v>
      </c>
      <c r="H294" s="5" t="s">
        <v>227</v>
      </c>
      <c r="I294" t="s">
        <v>904</v>
      </c>
      <c r="J294" t="s">
        <v>622</v>
      </c>
      <c r="K294" t="s">
        <v>727</v>
      </c>
      <c r="L294" t="s">
        <v>93</v>
      </c>
      <c r="M294">
        <v>9407</v>
      </c>
      <c r="N294" t="s">
        <v>214</v>
      </c>
      <c r="O294">
        <v>7702</v>
      </c>
      <c r="P294" t="s">
        <v>214</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t="s">
        <v>215</v>
      </c>
      <c r="AE294" s="3">
        <v>45033</v>
      </c>
      <c r="AF294" s="3">
        <v>45016</v>
      </c>
    </row>
    <row r="295" spans="1:32" x14ac:dyDescent="0.25">
      <c r="A295">
        <v>2023</v>
      </c>
      <c r="B295" s="3">
        <v>44927</v>
      </c>
      <c r="C295" s="3">
        <v>45016</v>
      </c>
      <c r="D295" t="s">
        <v>86</v>
      </c>
      <c r="E295">
        <v>150</v>
      </c>
      <c r="F295" t="s">
        <v>353</v>
      </c>
      <c r="G295" t="s">
        <v>353</v>
      </c>
      <c r="H295" s="5" t="s">
        <v>227</v>
      </c>
      <c r="I295" t="s">
        <v>905</v>
      </c>
      <c r="J295" t="s">
        <v>879</v>
      </c>
      <c r="K295" t="s">
        <v>387</v>
      </c>
      <c r="L295" t="s">
        <v>93</v>
      </c>
      <c r="M295">
        <v>9407</v>
      </c>
      <c r="N295" t="s">
        <v>214</v>
      </c>
      <c r="O295">
        <v>7702</v>
      </c>
      <c r="P295" t="s">
        <v>214</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t="s">
        <v>215</v>
      </c>
      <c r="AE295" s="3">
        <v>45033</v>
      </c>
      <c r="AF295" s="3">
        <v>45016</v>
      </c>
    </row>
    <row r="296" spans="1:32" x14ac:dyDescent="0.25">
      <c r="A296">
        <v>2023</v>
      </c>
      <c r="B296" s="3">
        <v>44927</v>
      </c>
      <c r="C296" s="3">
        <v>45016</v>
      </c>
      <c r="D296" t="s">
        <v>86</v>
      </c>
      <c r="E296">
        <v>150</v>
      </c>
      <c r="F296" t="s">
        <v>350</v>
      </c>
      <c r="G296" t="s">
        <v>350</v>
      </c>
      <c r="H296" s="5" t="s">
        <v>227</v>
      </c>
      <c r="I296" t="s">
        <v>906</v>
      </c>
      <c r="J296" t="s">
        <v>907</v>
      </c>
      <c r="K296" t="s">
        <v>387</v>
      </c>
      <c r="L296" t="s">
        <v>94</v>
      </c>
      <c r="M296">
        <v>9407</v>
      </c>
      <c r="N296" t="s">
        <v>214</v>
      </c>
      <c r="O296">
        <v>7702</v>
      </c>
      <c r="P296" t="s">
        <v>214</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t="s">
        <v>215</v>
      </c>
      <c r="AE296" s="3">
        <v>45033</v>
      </c>
      <c r="AF296" s="3">
        <v>45016</v>
      </c>
    </row>
    <row r="297" spans="1:32" x14ac:dyDescent="0.25">
      <c r="A297">
        <v>2023</v>
      </c>
      <c r="B297" s="3">
        <v>44927</v>
      </c>
      <c r="C297" s="3">
        <v>45016</v>
      </c>
      <c r="D297" t="s">
        <v>86</v>
      </c>
      <c r="E297">
        <v>149</v>
      </c>
      <c r="F297" t="s">
        <v>354</v>
      </c>
      <c r="G297" t="s">
        <v>354</v>
      </c>
      <c r="H297" s="5" t="s">
        <v>227</v>
      </c>
      <c r="I297" t="s">
        <v>908</v>
      </c>
      <c r="J297" t="s">
        <v>909</v>
      </c>
      <c r="K297" t="s">
        <v>577</v>
      </c>
      <c r="L297" t="s">
        <v>93</v>
      </c>
      <c r="M297">
        <v>8992</v>
      </c>
      <c r="N297" t="s">
        <v>214</v>
      </c>
      <c r="O297">
        <v>7376</v>
      </c>
      <c r="P297" t="s">
        <v>214</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t="s">
        <v>215</v>
      </c>
      <c r="AE297" s="3">
        <v>45033</v>
      </c>
      <c r="AF297" s="3">
        <v>45016</v>
      </c>
    </row>
    <row r="298" spans="1:32" x14ac:dyDescent="0.25">
      <c r="A298">
        <v>2023</v>
      </c>
      <c r="B298" s="3">
        <v>44927</v>
      </c>
      <c r="C298" s="3">
        <v>45016</v>
      </c>
      <c r="D298" t="s">
        <v>86</v>
      </c>
      <c r="E298">
        <v>149</v>
      </c>
      <c r="F298" t="s">
        <v>329</v>
      </c>
      <c r="G298" t="s">
        <v>329</v>
      </c>
      <c r="H298" s="5" t="s">
        <v>227</v>
      </c>
      <c r="I298" t="s">
        <v>910</v>
      </c>
      <c r="J298" t="s">
        <v>911</v>
      </c>
      <c r="K298" t="s">
        <v>912</v>
      </c>
      <c r="L298" t="s">
        <v>93</v>
      </c>
      <c r="M298">
        <v>8992</v>
      </c>
      <c r="N298" t="s">
        <v>214</v>
      </c>
      <c r="O298">
        <v>7376</v>
      </c>
      <c r="P298" t="s">
        <v>214</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t="s">
        <v>215</v>
      </c>
      <c r="AE298" s="3">
        <v>45033</v>
      </c>
      <c r="AF298" s="3">
        <v>45016</v>
      </c>
    </row>
    <row r="299" spans="1:32" x14ac:dyDescent="0.25">
      <c r="A299">
        <v>2023</v>
      </c>
      <c r="B299" s="3">
        <v>44927</v>
      </c>
      <c r="C299" s="3">
        <v>45016</v>
      </c>
      <c r="D299" t="s">
        <v>86</v>
      </c>
      <c r="E299">
        <v>149</v>
      </c>
      <c r="F299" t="s">
        <v>355</v>
      </c>
      <c r="G299" t="s">
        <v>355</v>
      </c>
      <c r="H299" s="5" t="s">
        <v>227</v>
      </c>
      <c r="I299" t="s">
        <v>913</v>
      </c>
      <c r="J299" t="s">
        <v>914</v>
      </c>
      <c r="K299" t="s">
        <v>862</v>
      </c>
      <c r="L299" t="s">
        <v>94</v>
      </c>
      <c r="M299">
        <v>8992</v>
      </c>
      <c r="N299" t="s">
        <v>214</v>
      </c>
      <c r="O299">
        <v>7376</v>
      </c>
      <c r="P299" t="s">
        <v>214</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t="s">
        <v>215</v>
      </c>
      <c r="AE299" s="3">
        <v>45033</v>
      </c>
      <c r="AF299" s="3">
        <v>45016</v>
      </c>
    </row>
    <row r="300" spans="1:32" x14ac:dyDescent="0.25">
      <c r="A300">
        <v>2023</v>
      </c>
      <c r="B300" s="3">
        <v>44927</v>
      </c>
      <c r="C300" s="3">
        <v>45016</v>
      </c>
      <c r="D300" t="s">
        <v>86</v>
      </c>
      <c r="E300">
        <v>149</v>
      </c>
      <c r="F300" t="s">
        <v>354</v>
      </c>
      <c r="G300" t="s">
        <v>354</v>
      </c>
      <c r="H300" s="5" t="s">
        <v>227</v>
      </c>
      <c r="I300" t="s">
        <v>915</v>
      </c>
      <c r="J300" t="s">
        <v>512</v>
      </c>
      <c r="K300" t="s">
        <v>387</v>
      </c>
      <c r="L300" t="s">
        <v>94</v>
      </c>
      <c r="M300">
        <v>8992</v>
      </c>
      <c r="N300" t="s">
        <v>214</v>
      </c>
      <c r="O300">
        <v>7376</v>
      </c>
      <c r="P300" t="s">
        <v>214</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t="s">
        <v>215</v>
      </c>
      <c r="AE300" s="3">
        <v>45033</v>
      </c>
      <c r="AF300" s="3">
        <v>45016</v>
      </c>
    </row>
    <row r="301" spans="1:32" x14ac:dyDescent="0.25">
      <c r="A301">
        <v>2023</v>
      </c>
      <c r="B301" s="3">
        <v>44927</v>
      </c>
      <c r="C301" s="3">
        <v>45016</v>
      </c>
      <c r="D301" t="s">
        <v>86</v>
      </c>
      <c r="E301">
        <v>149</v>
      </c>
      <c r="F301" t="s">
        <v>354</v>
      </c>
      <c r="G301" t="s">
        <v>354</v>
      </c>
      <c r="H301" s="5" t="s">
        <v>227</v>
      </c>
      <c r="I301" t="s">
        <v>498</v>
      </c>
      <c r="J301" t="s">
        <v>916</v>
      </c>
      <c r="K301" t="s">
        <v>917</v>
      </c>
      <c r="L301" t="s">
        <v>93</v>
      </c>
      <c r="M301">
        <v>8992</v>
      </c>
      <c r="N301" t="s">
        <v>214</v>
      </c>
      <c r="O301">
        <v>7376</v>
      </c>
      <c r="P301" t="s">
        <v>214</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t="s">
        <v>215</v>
      </c>
      <c r="AE301" s="3">
        <v>45033</v>
      </c>
      <c r="AF301" s="3">
        <v>45016</v>
      </c>
    </row>
    <row r="302" spans="1:32" x14ac:dyDescent="0.25">
      <c r="A302">
        <v>2023</v>
      </c>
      <c r="B302" s="3">
        <v>44927</v>
      </c>
      <c r="C302" s="3">
        <v>45016</v>
      </c>
      <c r="D302" t="s">
        <v>86</v>
      </c>
      <c r="E302">
        <v>149</v>
      </c>
      <c r="F302" t="s">
        <v>354</v>
      </c>
      <c r="G302" t="s">
        <v>354</v>
      </c>
      <c r="H302" s="5" t="s">
        <v>227</v>
      </c>
      <c r="I302" t="s">
        <v>918</v>
      </c>
      <c r="J302" t="s">
        <v>919</v>
      </c>
      <c r="K302" t="s">
        <v>920</v>
      </c>
      <c r="L302" t="s">
        <v>94</v>
      </c>
      <c r="M302">
        <v>8992</v>
      </c>
      <c r="N302" t="s">
        <v>214</v>
      </c>
      <c r="O302">
        <v>7376</v>
      </c>
      <c r="P302" t="s">
        <v>214</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t="s">
        <v>215</v>
      </c>
      <c r="AE302" s="3">
        <v>45033</v>
      </c>
      <c r="AF302" s="3">
        <v>45016</v>
      </c>
    </row>
    <row r="303" spans="1:32" x14ac:dyDescent="0.25">
      <c r="A303">
        <v>2023</v>
      </c>
      <c r="B303" s="3">
        <v>44927</v>
      </c>
      <c r="C303" s="3">
        <v>45016</v>
      </c>
      <c r="D303" t="s">
        <v>86</v>
      </c>
      <c r="E303">
        <v>149</v>
      </c>
      <c r="F303" t="s">
        <v>356</v>
      </c>
      <c r="G303" t="s">
        <v>356</v>
      </c>
      <c r="H303" s="5" t="s">
        <v>227</v>
      </c>
      <c r="I303" t="s">
        <v>921</v>
      </c>
      <c r="J303" t="s">
        <v>922</v>
      </c>
      <c r="K303" t="s">
        <v>391</v>
      </c>
      <c r="L303" t="s">
        <v>93</v>
      </c>
      <c r="M303">
        <v>8992</v>
      </c>
      <c r="N303" t="s">
        <v>214</v>
      </c>
      <c r="O303">
        <v>7376</v>
      </c>
      <c r="P303" t="s">
        <v>214</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t="s">
        <v>215</v>
      </c>
      <c r="AE303" s="3">
        <v>45033</v>
      </c>
      <c r="AF303" s="3">
        <v>45016</v>
      </c>
    </row>
    <row r="304" spans="1:32" x14ac:dyDescent="0.25">
      <c r="A304">
        <v>2023</v>
      </c>
      <c r="B304" s="3">
        <v>44927</v>
      </c>
      <c r="C304" s="3">
        <v>45016</v>
      </c>
      <c r="D304" t="s">
        <v>86</v>
      </c>
      <c r="E304">
        <v>149</v>
      </c>
      <c r="F304" t="s">
        <v>354</v>
      </c>
      <c r="G304" t="s">
        <v>354</v>
      </c>
      <c r="H304" s="5" t="s">
        <v>227</v>
      </c>
      <c r="I304" t="s">
        <v>923</v>
      </c>
      <c r="J304" t="s">
        <v>387</v>
      </c>
      <c r="K304" t="s">
        <v>802</v>
      </c>
      <c r="L304" t="s">
        <v>93</v>
      </c>
      <c r="M304">
        <v>8992</v>
      </c>
      <c r="N304" t="s">
        <v>214</v>
      </c>
      <c r="O304">
        <v>7376</v>
      </c>
      <c r="P304" t="s">
        <v>214</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t="s">
        <v>215</v>
      </c>
      <c r="AE304" s="3">
        <v>45033</v>
      </c>
      <c r="AF304" s="3">
        <v>45016</v>
      </c>
    </row>
    <row r="305" spans="1:32" x14ac:dyDescent="0.25">
      <c r="A305">
        <v>2023</v>
      </c>
      <c r="B305" s="3">
        <v>44927</v>
      </c>
      <c r="C305" s="3">
        <v>45016</v>
      </c>
      <c r="D305" t="s">
        <v>86</v>
      </c>
      <c r="E305">
        <v>149</v>
      </c>
      <c r="F305" t="s">
        <v>357</v>
      </c>
      <c r="G305" t="s">
        <v>357</v>
      </c>
      <c r="H305" s="5" t="s">
        <v>227</v>
      </c>
      <c r="I305" t="s">
        <v>721</v>
      </c>
      <c r="J305" t="s">
        <v>388</v>
      </c>
      <c r="K305" t="s">
        <v>924</v>
      </c>
      <c r="L305" t="s">
        <v>94</v>
      </c>
      <c r="M305">
        <v>8992</v>
      </c>
      <c r="N305" t="s">
        <v>214</v>
      </c>
      <c r="O305">
        <v>7376</v>
      </c>
      <c r="P305" t="s">
        <v>214</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t="s">
        <v>215</v>
      </c>
      <c r="AE305" s="3">
        <v>45033</v>
      </c>
      <c r="AF305" s="3">
        <v>45016</v>
      </c>
    </row>
    <row r="306" spans="1:32" x14ac:dyDescent="0.25">
      <c r="A306">
        <v>2023</v>
      </c>
      <c r="B306" s="3">
        <v>44927</v>
      </c>
      <c r="C306" s="3">
        <v>45016</v>
      </c>
      <c r="D306" t="s">
        <v>86</v>
      </c>
      <c r="E306">
        <v>149</v>
      </c>
      <c r="F306" t="s">
        <v>354</v>
      </c>
      <c r="G306" t="s">
        <v>354</v>
      </c>
      <c r="H306" s="5" t="s">
        <v>227</v>
      </c>
      <c r="I306" t="s">
        <v>925</v>
      </c>
      <c r="J306" t="s">
        <v>388</v>
      </c>
      <c r="K306" t="s">
        <v>469</v>
      </c>
      <c r="L306" t="s">
        <v>93</v>
      </c>
      <c r="M306">
        <v>8992</v>
      </c>
      <c r="N306" t="s">
        <v>214</v>
      </c>
      <c r="O306">
        <v>7376</v>
      </c>
      <c r="P306" t="s">
        <v>214</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t="s">
        <v>215</v>
      </c>
      <c r="AE306" s="3">
        <v>45033</v>
      </c>
      <c r="AF306" s="3">
        <v>45016</v>
      </c>
    </row>
    <row r="307" spans="1:32" x14ac:dyDescent="0.25">
      <c r="A307">
        <v>2023</v>
      </c>
      <c r="B307" s="3">
        <v>44927</v>
      </c>
      <c r="C307" s="3">
        <v>45016</v>
      </c>
      <c r="D307" t="s">
        <v>86</v>
      </c>
      <c r="E307">
        <v>149</v>
      </c>
      <c r="F307" t="s">
        <v>358</v>
      </c>
      <c r="G307" t="s">
        <v>358</v>
      </c>
      <c r="H307" s="5" t="s">
        <v>227</v>
      </c>
      <c r="I307" t="s">
        <v>926</v>
      </c>
      <c r="J307" t="s">
        <v>927</v>
      </c>
      <c r="K307" t="s">
        <v>928</v>
      </c>
      <c r="L307" t="s">
        <v>94</v>
      </c>
      <c r="M307">
        <v>8992</v>
      </c>
      <c r="N307" t="s">
        <v>214</v>
      </c>
      <c r="O307">
        <v>7376</v>
      </c>
      <c r="P307" t="s">
        <v>214</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t="s">
        <v>215</v>
      </c>
      <c r="AE307" s="3">
        <v>45033</v>
      </c>
      <c r="AF307" s="3">
        <v>45016</v>
      </c>
    </row>
    <row r="308" spans="1:32" x14ac:dyDescent="0.25">
      <c r="A308">
        <v>2023</v>
      </c>
      <c r="B308" s="3">
        <v>44927</v>
      </c>
      <c r="C308" s="3">
        <v>45016</v>
      </c>
      <c r="D308" t="s">
        <v>86</v>
      </c>
      <c r="E308">
        <v>149</v>
      </c>
      <c r="F308" t="s">
        <v>356</v>
      </c>
      <c r="G308" t="s">
        <v>356</v>
      </c>
      <c r="H308" s="5" t="s">
        <v>227</v>
      </c>
      <c r="I308" t="s">
        <v>929</v>
      </c>
      <c r="J308" t="s">
        <v>836</v>
      </c>
      <c r="K308" t="s">
        <v>930</v>
      </c>
      <c r="L308" t="s">
        <v>94</v>
      </c>
      <c r="M308">
        <v>8992</v>
      </c>
      <c r="N308" t="s">
        <v>214</v>
      </c>
      <c r="O308">
        <v>7376</v>
      </c>
      <c r="P308" t="s">
        <v>214</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t="s">
        <v>215</v>
      </c>
      <c r="AE308" s="3">
        <v>45033</v>
      </c>
      <c r="AF308" s="3">
        <v>45016</v>
      </c>
    </row>
    <row r="309" spans="1:32" x14ac:dyDescent="0.25">
      <c r="A309">
        <v>2023</v>
      </c>
      <c r="B309" s="3">
        <v>44927</v>
      </c>
      <c r="C309" s="3">
        <v>45016</v>
      </c>
      <c r="D309" t="s">
        <v>86</v>
      </c>
      <c r="E309">
        <v>149</v>
      </c>
      <c r="F309" t="s">
        <v>359</v>
      </c>
      <c r="G309" t="s">
        <v>359</v>
      </c>
      <c r="H309" s="5" t="s">
        <v>227</v>
      </c>
      <c r="I309" t="s">
        <v>931</v>
      </c>
      <c r="J309" t="s">
        <v>453</v>
      </c>
      <c r="K309" t="s">
        <v>879</v>
      </c>
      <c r="L309" t="s">
        <v>93</v>
      </c>
      <c r="M309">
        <v>8992</v>
      </c>
      <c r="N309" t="s">
        <v>214</v>
      </c>
      <c r="O309">
        <v>7376</v>
      </c>
      <c r="P309" t="s">
        <v>214</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t="s">
        <v>215</v>
      </c>
      <c r="AE309" s="3">
        <v>45033</v>
      </c>
      <c r="AF309" s="3">
        <v>45016</v>
      </c>
    </row>
    <row r="310" spans="1:32" x14ac:dyDescent="0.25">
      <c r="A310">
        <v>2023</v>
      </c>
      <c r="B310" s="3">
        <v>44927</v>
      </c>
      <c r="C310" s="3">
        <v>45016</v>
      </c>
      <c r="D310" t="s">
        <v>86</v>
      </c>
      <c r="E310">
        <v>149</v>
      </c>
      <c r="F310" t="s">
        <v>354</v>
      </c>
      <c r="G310" t="s">
        <v>354</v>
      </c>
      <c r="H310" s="5" t="s">
        <v>227</v>
      </c>
      <c r="I310" t="s">
        <v>932</v>
      </c>
      <c r="J310" t="s">
        <v>780</v>
      </c>
      <c r="K310" t="s">
        <v>391</v>
      </c>
      <c r="L310" t="s">
        <v>93</v>
      </c>
      <c r="M310">
        <v>8992</v>
      </c>
      <c r="N310" t="s">
        <v>214</v>
      </c>
      <c r="O310">
        <v>7376</v>
      </c>
      <c r="P310" t="s">
        <v>214</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t="s">
        <v>215</v>
      </c>
      <c r="AE310" s="3">
        <v>45033</v>
      </c>
      <c r="AF310" s="3">
        <v>45016</v>
      </c>
    </row>
    <row r="311" spans="1:32" x14ac:dyDescent="0.25">
      <c r="A311">
        <v>2023</v>
      </c>
      <c r="B311" s="3">
        <v>44927</v>
      </c>
      <c r="C311" s="3">
        <v>45016</v>
      </c>
      <c r="D311" t="s">
        <v>86</v>
      </c>
      <c r="E311">
        <v>149</v>
      </c>
      <c r="F311" t="s">
        <v>354</v>
      </c>
      <c r="G311" t="s">
        <v>354</v>
      </c>
      <c r="H311" s="5" t="s">
        <v>227</v>
      </c>
      <c r="I311" t="s">
        <v>933</v>
      </c>
      <c r="J311" t="s">
        <v>391</v>
      </c>
      <c r="K311" t="s">
        <v>393</v>
      </c>
      <c r="L311" t="s">
        <v>93</v>
      </c>
      <c r="M311">
        <v>8992</v>
      </c>
      <c r="N311" t="s">
        <v>214</v>
      </c>
      <c r="O311">
        <v>7376</v>
      </c>
      <c r="P311" t="s">
        <v>214</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t="s">
        <v>215</v>
      </c>
      <c r="AE311" s="3">
        <v>45033</v>
      </c>
      <c r="AF311" s="3">
        <v>45016</v>
      </c>
    </row>
    <row r="312" spans="1:32" x14ac:dyDescent="0.25">
      <c r="A312">
        <v>2023</v>
      </c>
      <c r="B312" s="3">
        <v>44927</v>
      </c>
      <c r="C312" s="3">
        <v>45016</v>
      </c>
      <c r="D312" t="s">
        <v>86</v>
      </c>
      <c r="E312">
        <v>149</v>
      </c>
      <c r="F312" t="s">
        <v>355</v>
      </c>
      <c r="G312" t="s">
        <v>355</v>
      </c>
      <c r="H312" s="5" t="s">
        <v>227</v>
      </c>
      <c r="I312" t="s">
        <v>934</v>
      </c>
      <c r="J312" t="s">
        <v>391</v>
      </c>
      <c r="K312" t="s">
        <v>393</v>
      </c>
      <c r="L312" t="s">
        <v>94</v>
      </c>
      <c r="M312">
        <v>8992</v>
      </c>
      <c r="N312" t="s">
        <v>214</v>
      </c>
      <c r="O312">
        <v>7376</v>
      </c>
      <c r="P312" t="s">
        <v>214</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t="s">
        <v>215</v>
      </c>
      <c r="AE312" s="3">
        <v>45033</v>
      </c>
      <c r="AF312" s="3">
        <v>45016</v>
      </c>
    </row>
    <row r="313" spans="1:32" x14ac:dyDescent="0.25">
      <c r="A313">
        <v>2023</v>
      </c>
      <c r="B313" s="3">
        <v>44927</v>
      </c>
      <c r="C313" s="3">
        <v>45016</v>
      </c>
      <c r="D313" t="s">
        <v>86</v>
      </c>
      <c r="E313">
        <v>149</v>
      </c>
      <c r="F313" t="s">
        <v>360</v>
      </c>
      <c r="G313" t="s">
        <v>360</v>
      </c>
      <c r="H313" s="5" t="s">
        <v>227</v>
      </c>
      <c r="I313" t="s">
        <v>935</v>
      </c>
      <c r="J313" t="s">
        <v>936</v>
      </c>
      <c r="K313" t="s">
        <v>909</v>
      </c>
      <c r="L313" t="s">
        <v>93</v>
      </c>
      <c r="M313">
        <v>9992</v>
      </c>
      <c r="N313" t="s">
        <v>214</v>
      </c>
      <c r="O313">
        <v>8161</v>
      </c>
      <c r="P313" t="s">
        <v>214</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t="s">
        <v>215</v>
      </c>
      <c r="AE313" s="3">
        <v>45033</v>
      </c>
      <c r="AF313" s="3">
        <v>45016</v>
      </c>
    </row>
    <row r="314" spans="1:32" x14ac:dyDescent="0.25">
      <c r="A314">
        <v>2023</v>
      </c>
      <c r="B314" s="3">
        <v>44927</v>
      </c>
      <c r="C314" s="3">
        <v>45016</v>
      </c>
      <c r="D314" t="s">
        <v>86</v>
      </c>
      <c r="E314">
        <v>149</v>
      </c>
      <c r="F314" t="s">
        <v>354</v>
      </c>
      <c r="G314" t="s">
        <v>354</v>
      </c>
      <c r="H314" s="5" t="s">
        <v>227</v>
      </c>
      <c r="I314" t="s">
        <v>937</v>
      </c>
      <c r="J314" t="s">
        <v>938</v>
      </c>
      <c r="K314" t="s">
        <v>607</v>
      </c>
      <c r="L314" t="s">
        <v>94</v>
      </c>
      <c r="M314">
        <v>9992</v>
      </c>
      <c r="N314" t="s">
        <v>214</v>
      </c>
      <c r="O314">
        <v>8161</v>
      </c>
      <c r="P314" t="s">
        <v>214</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t="s">
        <v>215</v>
      </c>
      <c r="AE314" s="3">
        <v>45033</v>
      </c>
      <c r="AF314" s="3">
        <v>45016</v>
      </c>
    </row>
    <row r="315" spans="1:32" x14ac:dyDescent="0.25">
      <c r="A315">
        <v>2023</v>
      </c>
      <c r="B315" s="3">
        <v>44927</v>
      </c>
      <c r="C315" s="3">
        <v>45016</v>
      </c>
      <c r="D315" t="s">
        <v>86</v>
      </c>
      <c r="E315">
        <v>149</v>
      </c>
      <c r="F315" t="s">
        <v>361</v>
      </c>
      <c r="G315" t="s">
        <v>361</v>
      </c>
      <c r="H315" s="5" t="s">
        <v>227</v>
      </c>
      <c r="I315" t="s">
        <v>939</v>
      </c>
      <c r="J315" t="s">
        <v>705</v>
      </c>
      <c r="K315" t="s">
        <v>938</v>
      </c>
      <c r="L315" t="s">
        <v>93</v>
      </c>
      <c r="M315">
        <v>8992</v>
      </c>
      <c r="N315" t="s">
        <v>214</v>
      </c>
      <c r="O315">
        <v>7376</v>
      </c>
      <c r="P315" t="s">
        <v>214</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t="s">
        <v>215</v>
      </c>
      <c r="AE315" s="3">
        <v>45033</v>
      </c>
      <c r="AF315" s="3">
        <v>45016</v>
      </c>
    </row>
    <row r="316" spans="1:32" x14ac:dyDescent="0.25">
      <c r="A316">
        <v>2023</v>
      </c>
      <c r="B316" s="3">
        <v>44927</v>
      </c>
      <c r="C316" s="3">
        <v>45016</v>
      </c>
      <c r="D316" t="s">
        <v>86</v>
      </c>
      <c r="E316">
        <v>140</v>
      </c>
      <c r="F316" t="s">
        <v>360</v>
      </c>
      <c r="G316" t="s">
        <v>360</v>
      </c>
      <c r="H316" s="5" t="s">
        <v>227</v>
      </c>
      <c r="I316" t="s">
        <v>940</v>
      </c>
      <c r="J316" t="s">
        <v>859</v>
      </c>
      <c r="K316" t="s">
        <v>778</v>
      </c>
      <c r="L316" t="s">
        <v>93</v>
      </c>
      <c r="M316">
        <v>8992</v>
      </c>
      <c r="N316" t="s">
        <v>214</v>
      </c>
      <c r="O316">
        <v>7376</v>
      </c>
      <c r="P316" t="s">
        <v>214</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t="s">
        <v>215</v>
      </c>
      <c r="AE316" s="3">
        <v>45033</v>
      </c>
      <c r="AF316" s="3">
        <v>45016</v>
      </c>
    </row>
    <row r="317" spans="1:32" x14ac:dyDescent="0.25">
      <c r="A317">
        <v>2023</v>
      </c>
      <c r="B317" s="3">
        <v>44927</v>
      </c>
      <c r="C317" s="3">
        <v>45016</v>
      </c>
      <c r="D317" t="s">
        <v>86</v>
      </c>
      <c r="E317">
        <v>140</v>
      </c>
      <c r="F317" t="s">
        <v>360</v>
      </c>
      <c r="G317" t="s">
        <v>360</v>
      </c>
      <c r="H317" s="5" t="s">
        <v>227</v>
      </c>
      <c r="I317" t="s">
        <v>941</v>
      </c>
      <c r="J317" t="s">
        <v>388</v>
      </c>
      <c r="K317" t="s">
        <v>393</v>
      </c>
      <c r="L317" t="s">
        <v>93</v>
      </c>
      <c r="M317">
        <v>8992</v>
      </c>
      <c r="N317" t="s">
        <v>214</v>
      </c>
      <c r="O317">
        <v>7376</v>
      </c>
      <c r="P317" t="s">
        <v>214</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t="s">
        <v>215</v>
      </c>
      <c r="AE317" s="3">
        <v>45033</v>
      </c>
      <c r="AF317" s="3">
        <v>45016</v>
      </c>
    </row>
    <row r="318" spans="1:32" x14ac:dyDescent="0.25">
      <c r="A318">
        <v>2023</v>
      </c>
      <c r="B318" s="3">
        <v>44927</v>
      </c>
      <c r="C318" s="3">
        <v>45016</v>
      </c>
      <c r="D318" t="s">
        <v>86</v>
      </c>
      <c r="E318">
        <v>140</v>
      </c>
      <c r="F318" t="s">
        <v>360</v>
      </c>
      <c r="G318" t="s">
        <v>360</v>
      </c>
      <c r="H318" s="5" t="s">
        <v>227</v>
      </c>
      <c r="I318" t="s">
        <v>659</v>
      </c>
      <c r="J318" t="s">
        <v>655</v>
      </c>
      <c r="K318" t="s">
        <v>387</v>
      </c>
      <c r="L318" t="s">
        <v>93</v>
      </c>
      <c r="M318">
        <v>8992</v>
      </c>
      <c r="N318" t="s">
        <v>214</v>
      </c>
      <c r="O318">
        <v>7376</v>
      </c>
      <c r="P318" t="s">
        <v>214</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t="s">
        <v>215</v>
      </c>
      <c r="AE318" s="3">
        <v>45033</v>
      </c>
      <c r="AF318" s="3">
        <v>45016</v>
      </c>
    </row>
    <row r="319" spans="1:32" x14ac:dyDescent="0.25">
      <c r="A319">
        <v>2023</v>
      </c>
      <c r="B319" s="3">
        <v>44927</v>
      </c>
      <c r="C319" s="3">
        <v>45016</v>
      </c>
      <c r="D319" t="s">
        <v>86</v>
      </c>
      <c r="E319">
        <v>140</v>
      </c>
      <c r="F319" t="s">
        <v>362</v>
      </c>
      <c r="G319" t="s">
        <v>362</v>
      </c>
      <c r="H319" s="5" t="s">
        <v>227</v>
      </c>
      <c r="I319" t="s">
        <v>942</v>
      </c>
      <c r="J319" t="s">
        <v>492</v>
      </c>
      <c r="K319" t="s">
        <v>533</v>
      </c>
      <c r="L319" t="s">
        <v>94</v>
      </c>
      <c r="M319">
        <v>8992</v>
      </c>
      <c r="N319" t="s">
        <v>214</v>
      </c>
      <c r="O319">
        <v>7376</v>
      </c>
      <c r="P319" t="s">
        <v>214</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t="s">
        <v>215</v>
      </c>
      <c r="AE319" s="3">
        <v>45033</v>
      </c>
      <c r="AF319" s="3">
        <v>45016</v>
      </c>
    </row>
    <row r="320" spans="1:32" x14ac:dyDescent="0.25">
      <c r="A320">
        <v>2023</v>
      </c>
      <c r="B320" s="3">
        <v>44927</v>
      </c>
      <c r="C320" s="3">
        <v>45016</v>
      </c>
      <c r="D320" t="s">
        <v>86</v>
      </c>
      <c r="E320">
        <v>140</v>
      </c>
      <c r="F320" t="s">
        <v>360</v>
      </c>
      <c r="G320" t="s">
        <v>360</v>
      </c>
      <c r="H320" s="5" t="s">
        <v>227</v>
      </c>
      <c r="I320" t="s">
        <v>943</v>
      </c>
      <c r="J320" t="s">
        <v>893</v>
      </c>
      <c r="K320" t="s">
        <v>944</v>
      </c>
      <c r="L320" t="s">
        <v>93</v>
      </c>
      <c r="M320">
        <v>8992</v>
      </c>
      <c r="N320" t="s">
        <v>214</v>
      </c>
      <c r="O320">
        <v>7376</v>
      </c>
      <c r="P320" t="s">
        <v>214</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t="s">
        <v>215</v>
      </c>
      <c r="AE320" s="3">
        <v>45033</v>
      </c>
      <c r="AF320" s="3">
        <v>45016</v>
      </c>
    </row>
    <row r="321" spans="1:32" x14ac:dyDescent="0.25">
      <c r="A321">
        <v>2023</v>
      </c>
      <c r="B321" s="3">
        <v>44927</v>
      </c>
      <c r="C321" s="3">
        <v>45016</v>
      </c>
      <c r="D321" t="s">
        <v>86</v>
      </c>
      <c r="E321">
        <v>140</v>
      </c>
      <c r="F321" t="s">
        <v>360</v>
      </c>
      <c r="G321" t="s">
        <v>360</v>
      </c>
      <c r="H321" s="5" t="s">
        <v>227</v>
      </c>
      <c r="I321" t="s">
        <v>565</v>
      </c>
      <c r="J321" t="s">
        <v>670</v>
      </c>
      <c r="K321" t="s">
        <v>796</v>
      </c>
      <c r="L321" t="s">
        <v>93</v>
      </c>
      <c r="M321">
        <v>8992</v>
      </c>
      <c r="N321" t="s">
        <v>214</v>
      </c>
      <c r="O321">
        <v>7376</v>
      </c>
      <c r="P321" t="s">
        <v>214</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t="s">
        <v>215</v>
      </c>
      <c r="AE321" s="3">
        <v>45033</v>
      </c>
      <c r="AF321" s="3">
        <v>45016</v>
      </c>
    </row>
    <row r="322" spans="1:32" x14ac:dyDescent="0.25">
      <c r="A322">
        <v>2023</v>
      </c>
      <c r="B322" s="3">
        <v>44927</v>
      </c>
      <c r="C322" s="3">
        <v>45016</v>
      </c>
      <c r="D322" t="s">
        <v>86</v>
      </c>
      <c r="E322">
        <v>140</v>
      </c>
      <c r="F322" t="s">
        <v>360</v>
      </c>
      <c r="G322" t="s">
        <v>360</v>
      </c>
      <c r="H322" s="5" t="s">
        <v>227</v>
      </c>
      <c r="I322" t="s">
        <v>945</v>
      </c>
      <c r="J322" t="s">
        <v>680</v>
      </c>
      <c r="K322" t="s">
        <v>525</v>
      </c>
      <c r="L322" t="s">
        <v>94</v>
      </c>
      <c r="M322">
        <v>8992</v>
      </c>
      <c r="N322" t="s">
        <v>214</v>
      </c>
      <c r="O322">
        <v>7376</v>
      </c>
      <c r="P322" t="s">
        <v>214</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t="s">
        <v>215</v>
      </c>
      <c r="AE322" s="3">
        <v>45033</v>
      </c>
      <c r="AF322" s="3">
        <v>45016</v>
      </c>
    </row>
    <row r="323" spans="1:32" x14ac:dyDescent="0.25">
      <c r="A323">
        <v>2023</v>
      </c>
      <c r="B323" s="3">
        <v>44927</v>
      </c>
      <c r="C323" s="3">
        <v>45016</v>
      </c>
      <c r="D323" t="s">
        <v>86</v>
      </c>
      <c r="E323">
        <v>140</v>
      </c>
      <c r="F323" t="s">
        <v>360</v>
      </c>
      <c r="G323" t="s">
        <v>360</v>
      </c>
      <c r="H323" s="5" t="s">
        <v>227</v>
      </c>
      <c r="I323" t="s">
        <v>946</v>
      </c>
      <c r="J323" t="s">
        <v>947</v>
      </c>
      <c r="K323" t="s">
        <v>948</v>
      </c>
      <c r="L323" t="s">
        <v>93</v>
      </c>
      <c r="M323">
        <v>8992</v>
      </c>
      <c r="N323" t="s">
        <v>214</v>
      </c>
      <c r="O323">
        <v>7376</v>
      </c>
      <c r="P323" t="s">
        <v>214</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t="s">
        <v>215</v>
      </c>
      <c r="AE323" s="3">
        <v>45033</v>
      </c>
      <c r="AF323" s="3">
        <v>45016</v>
      </c>
    </row>
    <row r="324" spans="1:32" x14ac:dyDescent="0.25">
      <c r="A324">
        <v>2023</v>
      </c>
      <c r="B324" s="3">
        <v>44927</v>
      </c>
      <c r="C324" s="3">
        <v>45016</v>
      </c>
      <c r="D324" t="s">
        <v>86</v>
      </c>
      <c r="E324">
        <v>139</v>
      </c>
      <c r="F324" t="s">
        <v>363</v>
      </c>
      <c r="G324" t="s">
        <v>363</v>
      </c>
      <c r="H324" s="5" t="s">
        <v>227</v>
      </c>
      <c r="I324" t="s">
        <v>949</v>
      </c>
      <c r="J324" t="s">
        <v>950</v>
      </c>
      <c r="K324" t="s">
        <v>483</v>
      </c>
      <c r="L324" t="s">
        <v>94</v>
      </c>
      <c r="M324">
        <v>9591</v>
      </c>
      <c r="N324" t="s">
        <v>214</v>
      </c>
      <c r="O324">
        <v>7846</v>
      </c>
      <c r="P324" t="s">
        <v>214</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t="s">
        <v>215</v>
      </c>
      <c r="AE324" s="3">
        <v>45033</v>
      </c>
      <c r="AF324" s="3">
        <v>45016</v>
      </c>
    </row>
    <row r="325" spans="1:32" x14ac:dyDescent="0.25">
      <c r="A325">
        <v>2023</v>
      </c>
      <c r="B325" s="3">
        <v>44927</v>
      </c>
      <c r="C325" s="3">
        <v>45016</v>
      </c>
      <c r="D325" t="s">
        <v>86</v>
      </c>
      <c r="E325">
        <v>139</v>
      </c>
      <c r="F325" t="s">
        <v>363</v>
      </c>
      <c r="G325" t="s">
        <v>363</v>
      </c>
      <c r="H325" s="5" t="s">
        <v>227</v>
      </c>
      <c r="I325" t="s">
        <v>951</v>
      </c>
      <c r="J325" t="s">
        <v>952</v>
      </c>
      <c r="K325" t="s">
        <v>953</v>
      </c>
      <c r="L325" t="s">
        <v>93</v>
      </c>
      <c r="M325">
        <v>9591</v>
      </c>
      <c r="N325" t="s">
        <v>214</v>
      </c>
      <c r="O325">
        <v>7846</v>
      </c>
      <c r="P325" t="s">
        <v>214</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t="s">
        <v>215</v>
      </c>
      <c r="AE325" s="3">
        <v>45033</v>
      </c>
      <c r="AF325" s="3">
        <v>45016</v>
      </c>
    </row>
    <row r="326" spans="1:32" x14ac:dyDescent="0.25">
      <c r="A326">
        <v>2023</v>
      </c>
      <c r="B326" s="3">
        <v>44927</v>
      </c>
      <c r="C326" s="3">
        <v>45016</v>
      </c>
      <c r="D326" t="s">
        <v>86</v>
      </c>
      <c r="E326">
        <v>139</v>
      </c>
      <c r="F326" t="s">
        <v>363</v>
      </c>
      <c r="G326" t="s">
        <v>363</v>
      </c>
      <c r="H326" s="5" t="s">
        <v>227</v>
      </c>
      <c r="I326" t="s">
        <v>954</v>
      </c>
      <c r="J326" t="s">
        <v>955</v>
      </c>
      <c r="K326" t="s">
        <v>450</v>
      </c>
      <c r="L326" t="s">
        <v>93</v>
      </c>
      <c r="M326">
        <v>9591</v>
      </c>
      <c r="N326" t="s">
        <v>214</v>
      </c>
      <c r="O326">
        <v>7846</v>
      </c>
      <c r="P326" t="s">
        <v>214</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t="s">
        <v>215</v>
      </c>
      <c r="AE326" s="3">
        <v>45033</v>
      </c>
      <c r="AF326" s="3">
        <v>45016</v>
      </c>
    </row>
    <row r="327" spans="1:32" x14ac:dyDescent="0.25">
      <c r="A327">
        <v>2023</v>
      </c>
      <c r="B327" s="3">
        <v>44927</v>
      </c>
      <c r="C327" s="3">
        <v>45016</v>
      </c>
      <c r="D327" t="s">
        <v>86</v>
      </c>
      <c r="E327">
        <v>139</v>
      </c>
      <c r="F327" t="s">
        <v>364</v>
      </c>
      <c r="G327" t="s">
        <v>364</v>
      </c>
      <c r="H327" s="5" t="s">
        <v>227</v>
      </c>
      <c r="I327" t="s">
        <v>494</v>
      </c>
      <c r="J327" t="s">
        <v>599</v>
      </c>
      <c r="K327" t="s">
        <v>456</v>
      </c>
      <c r="L327" t="s">
        <v>93</v>
      </c>
      <c r="M327">
        <v>8592</v>
      </c>
      <c r="N327" t="s">
        <v>214</v>
      </c>
      <c r="O327">
        <v>7062</v>
      </c>
      <c r="P327" t="s">
        <v>214</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t="s">
        <v>215</v>
      </c>
      <c r="AE327" s="3">
        <v>45033</v>
      </c>
      <c r="AF327" s="3">
        <v>45016</v>
      </c>
    </row>
    <row r="328" spans="1:32" x14ac:dyDescent="0.25">
      <c r="A328">
        <v>2023</v>
      </c>
      <c r="B328" s="3">
        <v>44927</v>
      </c>
      <c r="C328" s="3">
        <v>45016</v>
      </c>
      <c r="D328" t="s">
        <v>86</v>
      </c>
      <c r="E328">
        <v>139</v>
      </c>
      <c r="F328" t="s">
        <v>363</v>
      </c>
      <c r="G328" t="s">
        <v>363</v>
      </c>
      <c r="H328" s="5" t="s">
        <v>227</v>
      </c>
      <c r="I328" t="s">
        <v>583</v>
      </c>
      <c r="J328" t="s">
        <v>886</v>
      </c>
      <c r="K328" t="s">
        <v>956</v>
      </c>
      <c r="L328" t="s">
        <v>93</v>
      </c>
      <c r="M328">
        <v>9591</v>
      </c>
      <c r="N328" t="s">
        <v>214</v>
      </c>
      <c r="O328">
        <v>7846</v>
      </c>
      <c r="P328" t="s">
        <v>214</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t="s">
        <v>215</v>
      </c>
      <c r="AE328" s="3">
        <v>45033</v>
      </c>
      <c r="AF328" s="3">
        <v>45016</v>
      </c>
    </row>
    <row r="329" spans="1:32" x14ac:dyDescent="0.25">
      <c r="A329">
        <v>2023</v>
      </c>
      <c r="B329" s="3">
        <v>44927</v>
      </c>
      <c r="C329" s="3">
        <v>45016</v>
      </c>
      <c r="D329" t="s">
        <v>86</v>
      </c>
      <c r="E329">
        <v>139</v>
      </c>
      <c r="F329" t="s">
        <v>363</v>
      </c>
      <c r="G329" t="s">
        <v>363</v>
      </c>
      <c r="H329" s="5" t="s">
        <v>227</v>
      </c>
      <c r="I329" t="s">
        <v>775</v>
      </c>
      <c r="J329" t="s">
        <v>795</v>
      </c>
      <c r="K329" t="s">
        <v>413</v>
      </c>
      <c r="L329" t="s">
        <v>93</v>
      </c>
      <c r="M329">
        <v>9591</v>
      </c>
      <c r="N329" t="s">
        <v>214</v>
      </c>
      <c r="O329">
        <v>7846</v>
      </c>
      <c r="P329" t="s">
        <v>214</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t="s">
        <v>215</v>
      </c>
      <c r="AE329" s="3">
        <v>45033</v>
      </c>
      <c r="AF329" s="3">
        <v>45016</v>
      </c>
    </row>
    <row r="330" spans="1:32" x14ac:dyDescent="0.25">
      <c r="A330">
        <v>2023</v>
      </c>
      <c r="B330" s="3">
        <v>44927</v>
      </c>
      <c r="C330" s="3">
        <v>45016</v>
      </c>
      <c r="D330" t="s">
        <v>86</v>
      </c>
      <c r="E330">
        <v>139</v>
      </c>
      <c r="F330" t="s">
        <v>363</v>
      </c>
      <c r="G330" t="s">
        <v>363</v>
      </c>
      <c r="H330" s="5" t="s">
        <v>227</v>
      </c>
      <c r="I330" t="s">
        <v>957</v>
      </c>
      <c r="J330" t="s">
        <v>621</v>
      </c>
      <c r="K330" t="s">
        <v>644</v>
      </c>
      <c r="L330" t="s">
        <v>94</v>
      </c>
      <c r="M330">
        <v>9591</v>
      </c>
      <c r="N330" t="s">
        <v>214</v>
      </c>
      <c r="O330">
        <v>7846</v>
      </c>
      <c r="P330" t="s">
        <v>214</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t="s">
        <v>215</v>
      </c>
      <c r="AE330" s="3">
        <v>45033</v>
      </c>
      <c r="AF330" s="3">
        <v>45016</v>
      </c>
    </row>
    <row r="331" spans="1:32" x14ac:dyDescent="0.25">
      <c r="A331">
        <v>2023</v>
      </c>
      <c r="B331" s="3">
        <v>44927</v>
      </c>
      <c r="C331" s="3">
        <v>45016</v>
      </c>
      <c r="D331" t="s">
        <v>86</v>
      </c>
      <c r="E331">
        <v>139</v>
      </c>
      <c r="F331" t="s">
        <v>363</v>
      </c>
      <c r="G331" t="s">
        <v>363</v>
      </c>
      <c r="H331" s="5" t="s">
        <v>227</v>
      </c>
      <c r="I331" t="s">
        <v>818</v>
      </c>
      <c r="J331" t="s">
        <v>560</v>
      </c>
      <c r="K331" t="s">
        <v>670</v>
      </c>
      <c r="L331" t="s">
        <v>93</v>
      </c>
      <c r="M331">
        <v>9591</v>
      </c>
      <c r="N331" t="s">
        <v>214</v>
      </c>
      <c r="O331">
        <v>7846</v>
      </c>
      <c r="P331" t="s">
        <v>214</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t="s">
        <v>215</v>
      </c>
      <c r="AE331" s="3">
        <v>45033</v>
      </c>
      <c r="AF331" s="3">
        <v>45016</v>
      </c>
    </row>
    <row r="332" spans="1:32" x14ac:dyDescent="0.25">
      <c r="A332">
        <v>2023</v>
      </c>
      <c r="B332" s="3">
        <v>44927</v>
      </c>
      <c r="C332" s="3">
        <v>45016</v>
      </c>
      <c r="D332" t="s">
        <v>86</v>
      </c>
      <c r="E332">
        <v>139</v>
      </c>
      <c r="F332" t="s">
        <v>363</v>
      </c>
      <c r="G332" t="s">
        <v>363</v>
      </c>
      <c r="H332" s="5" t="s">
        <v>227</v>
      </c>
      <c r="I332" t="s">
        <v>711</v>
      </c>
      <c r="J332" t="s">
        <v>958</v>
      </c>
      <c r="K332" t="s">
        <v>684</v>
      </c>
      <c r="L332" t="s">
        <v>94</v>
      </c>
      <c r="M332">
        <v>9591</v>
      </c>
      <c r="N332" t="s">
        <v>214</v>
      </c>
      <c r="O332">
        <v>7846</v>
      </c>
      <c r="P332" t="s">
        <v>214</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t="s">
        <v>215</v>
      </c>
      <c r="AE332" s="3">
        <v>45033</v>
      </c>
      <c r="AF332" s="3">
        <v>45016</v>
      </c>
    </row>
    <row r="333" spans="1:32" x14ac:dyDescent="0.25">
      <c r="A333">
        <v>2023</v>
      </c>
      <c r="B333" s="3">
        <v>44927</v>
      </c>
      <c r="C333" s="3">
        <v>45016</v>
      </c>
      <c r="D333" t="s">
        <v>86</v>
      </c>
      <c r="E333">
        <v>139</v>
      </c>
      <c r="F333" t="s">
        <v>363</v>
      </c>
      <c r="G333" t="s">
        <v>363</v>
      </c>
      <c r="H333" s="5" t="s">
        <v>227</v>
      </c>
      <c r="I333" t="s">
        <v>959</v>
      </c>
      <c r="J333" t="s">
        <v>960</v>
      </c>
      <c r="K333" t="s">
        <v>556</v>
      </c>
      <c r="L333" t="s">
        <v>93</v>
      </c>
      <c r="M333">
        <v>9591</v>
      </c>
      <c r="N333" t="s">
        <v>214</v>
      </c>
      <c r="O333">
        <v>7846</v>
      </c>
      <c r="P333" t="s">
        <v>214</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t="s">
        <v>215</v>
      </c>
      <c r="AE333" s="3">
        <v>45033</v>
      </c>
      <c r="AF333" s="3">
        <v>45016</v>
      </c>
    </row>
    <row r="334" spans="1:32" x14ac:dyDescent="0.25">
      <c r="A334">
        <v>2023</v>
      </c>
      <c r="B334" s="3">
        <v>44927</v>
      </c>
      <c r="C334" s="3">
        <v>45016</v>
      </c>
      <c r="D334" t="s">
        <v>86</v>
      </c>
      <c r="E334">
        <v>139</v>
      </c>
      <c r="F334" t="s">
        <v>363</v>
      </c>
      <c r="G334" t="s">
        <v>363</v>
      </c>
      <c r="H334" s="5" t="s">
        <v>227</v>
      </c>
      <c r="I334" t="s">
        <v>961</v>
      </c>
      <c r="J334" t="s">
        <v>393</v>
      </c>
      <c r="K334" t="s">
        <v>962</v>
      </c>
      <c r="L334" t="s">
        <v>94</v>
      </c>
      <c r="M334">
        <v>9591</v>
      </c>
      <c r="N334" t="s">
        <v>214</v>
      </c>
      <c r="O334">
        <v>7846</v>
      </c>
      <c r="P334" t="s">
        <v>214</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t="s">
        <v>215</v>
      </c>
      <c r="AE334" s="3">
        <v>45033</v>
      </c>
      <c r="AF334" s="3">
        <v>45016</v>
      </c>
    </row>
    <row r="335" spans="1:32" x14ac:dyDescent="0.25">
      <c r="A335">
        <v>2023</v>
      </c>
      <c r="B335" s="3">
        <v>44927</v>
      </c>
      <c r="C335" s="3">
        <v>45016</v>
      </c>
      <c r="D335" t="s">
        <v>86</v>
      </c>
      <c r="E335">
        <v>139</v>
      </c>
      <c r="F335" t="s">
        <v>363</v>
      </c>
      <c r="G335" t="s">
        <v>363</v>
      </c>
      <c r="H335" s="5" t="s">
        <v>227</v>
      </c>
      <c r="I335" t="s">
        <v>963</v>
      </c>
      <c r="J335" t="s">
        <v>964</v>
      </c>
      <c r="K335" t="s">
        <v>604</v>
      </c>
      <c r="L335" t="s">
        <v>93</v>
      </c>
      <c r="M335">
        <v>9591</v>
      </c>
      <c r="N335" t="s">
        <v>214</v>
      </c>
      <c r="O335">
        <v>7846</v>
      </c>
      <c r="P335" t="s">
        <v>214</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t="s">
        <v>215</v>
      </c>
      <c r="AE335" s="3">
        <v>45033</v>
      </c>
      <c r="AF335" s="3">
        <v>45016</v>
      </c>
    </row>
    <row r="336" spans="1:32" x14ac:dyDescent="0.25">
      <c r="A336">
        <v>2023</v>
      </c>
      <c r="B336" s="3">
        <v>44927</v>
      </c>
      <c r="C336" s="3">
        <v>45016</v>
      </c>
      <c r="D336" t="s">
        <v>86</v>
      </c>
      <c r="E336">
        <v>139</v>
      </c>
      <c r="F336" t="s">
        <v>363</v>
      </c>
      <c r="G336" t="s">
        <v>363</v>
      </c>
      <c r="H336" s="5" t="s">
        <v>227</v>
      </c>
      <c r="I336" t="s">
        <v>965</v>
      </c>
      <c r="J336" t="s">
        <v>450</v>
      </c>
      <c r="K336" t="s">
        <v>460</v>
      </c>
      <c r="L336" t="s">
        <v>93</v>
      </c>
      <c r="M336">
        <v>9591</v>
      </c>
      <c r="N336" t="s">
        <v>214</v>
      </c>
      <c r="O336">
        <v>7846</v>
      </c>
      <c r="P336" t="s">
        <v>214</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t="s">
        <v>215</v>
      </c>
      <c r="AE336" s="3">
        <v>45033</v>
      </c>
      <c r="AF336" s="3">
        <v>45016</v>
      </c>
    </row>
    <row r="337" spans="1:32" x14ac:dyDescent="0.25">
      <c r="A337">
        <v>2023</v>
      </c>
      <c r="B337" s="3">
        <v>44927</v>
      </c>
      <c r="C337" s="3">
        <v>45016</v>
      </c>
      <c r="D337" t="s">
        <v>86</v>
      </c>
      <c r="E337">
        <v>139</v>
      </c>
      <c r="F337" t="s">
        <v>364</v>
      </c>
      <c r="G337" t="s">
        <v>364</v>
      </c>
      <c r="H337" s="5" t="s">
        <v>227</v>
      </c>
      <c r="I337" t="s">
        <v>966</v>
      </c>
      <c r="J337" t="s">
        <v>967</v>
      </c>
      <c r="K337" t="s">
        <v>519</v>
      </c>
      <c r="L337" t="s">
        <v>94</v>
      </c>
      <c r="M337">
        <v>8592</v>
      </c>
      <c r="N337" t="s">
        <v>214</v>
      </c>
      <c r="O337">
        <v>7062</v>
      </c>
      <c r="P337" t="s">
        <v>214</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t="s">
        <v>215</v>
      </c>
      <c r="AE337" s="3">
        <v>45033</v>
      </c>
      <c r="AF337" s="3">
        <v>45016</v>
      </c>
    </row>
    <row r="338" spans="1:32" x14ac:dyDescent="0.25">
      <c r="A338">
        <v>2023</v>
      </c>
      <c r="B338" s="3">
        <v>44927</v>
      </c>
      <c r="C338" s="3">
        <v>45016</v>
      </c>
      <c r="D338" t="s">
        <v>86</v>
      </c>
      <c r="E338">
        <v>139</v>
      </c>
      <c r="F338" t="s">
        <v>365</v>
      </c>
      <c r="G338" t="s">
        <v>365</v>
      </c>
      <c r="H338" s="5" t="s">
        <v>227</v>
      </c>
      <c r="I338" t="s">
        <v>968</v>
      </c>
      <c r="J338" t="s">
        <v>969</v>
      </c>
      <c r="K338" t="s">
        <v>626</v>
      </c>
      <c r="L338" t="s">
        <v>93</v>
      </c>
      <c r="M338">
        <v>9591</v>
      </c>
      <c r="N338" t="s">
        <v>214</v>
      </c>
      <c r="O338">
        <v>7846</v>
      </c>
      <c r="P338" t="s">
        <v>214</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t="s">
        <v>215</v>
      </c>
      <c r="AE338" s="3">
        <v>45033</v>
      </c>
      <c r="AF338" s="3">
        <v>45016</v>
      </c>
    </row>
    <row r="339" spans="1:32" x14ac:dyDescent="0.25">
      <c r="A339">
        <v>2023</v>
      </c>
      <c r="B339" s="3">
        <v>44927</v>
      </c>
      <c r="C339" s="3">
        <v>45016</v>
      </c>
      <c r="D339" t="s">
        <v>86</v>
      </c>
      <c r="E339">
        <v>139</v>
      </c>
      <c r="F339" t="s">
        <v>363</v>
      </c>
      <c r="G339" t="s">
        <v>363</v>
      </c>
      <c r="H339" s="5" t="s">
        <v>227</v>
      </c>
      <c r="I339" t="s">
        <v>970</v>
      </c>
      <c r="J339" t="s">
        <v>835</v>
      </c>
      <c r="K339" t="s">
        <v>388</v>
      </c>
      <c r="L339" t="s">
        <v>94</v>
      </c>
      <c r="M339">
        <v>9591</v>
      </c>
      <c r="N339" t="s">
        <v>214</v>
      </c>
      <c r="O339">
        <v>7846</v>
      </c>
      <c r="P339" t="s">
        <v>214</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t="s">
        <v>215</v>
      </c>
      <c r="AE339" s="3">
        <v>45033</v>
      </c>
      <c r="AF339" s="3">
        <v>45016</v>
      </c>
    </row>
    <row r="340" spans="1:32" x14ac:dyDescent="0.25">
      <c r="A340">
        <v>2023</v>
      </c>
      <c r="B340" s="3">
        <v>44927</v>
      </c>
      <c r="C340" s="3">
        <v>45016</v>
      </c>
      <c r="D340" t="s">
        <v>86</v>
      </c>
      <c r="E340">
        <v>139</v>
      </c>
      <c r="F340" t="s">
        <v>366</v>
      </c>
      <c r="G340" t="s">
        <v>366</v>
      </c>
      <c r="H340" s="5" t="s">
        <v>227</v>
      </c>
      <c r="I340" t="s">
        <v>971</v>
      </c>
      <c r="J340" t="s">
        <v>972</v>
      </c>
      <c r="K340" t="s">
        <v>894</v>
      </c>
      <c r="L340" t="s">
        <v>94</v>
      </c>
      <c r="M340">
        <v>8592</v>
      </c>
      <c r="N340" t="s">
        <v>214</v>
      </c>
      <c r="O340">
        <v>7062</v>
      </c>
      <c r="P340" t="s">
        <v>214</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t="s">
        <v>215</v>
      </c>
      <c r="AE340" s="3">
        <v>45033</v>
      </c>
      <c r="AF340" s="3">
        <v>45016</v>
      </c>
    </row>
    <row r="341" spans="1:32" x14ac:dyDescent="0.25">
      <c r="A341">
        <v>2023</v>
      </c>
      <c r="B341" s="3">
        <v>44927</v>
      </c>
      <c r="C341" s="3">
        <v>45016</v>
      </c>
      <c r="D341" t="s">
        <v>86</v>
      </c>
      <c r="E341">
        <v>130</v>
      </c>
      <c r="F341" t="s">
        <v>365</v>
      </c>
      <c r="G341" t="s">
        <v>365</v>
      </c>
      <c r="H341" s="5" t="s">
        <v>227</v>
      </c>
      <c r="I341" t="s">
        <v>973</v>
      </c>
      <c r="J341" t="s">
        <v>974</v>
      </c>
      <c r="K341" t="s">
        <v>975</v>
      </c>
      <c r="L341" t="s">
        <v>94</v>
      </c>
      <c r="M341">
        <v>8592</v>
      </c>
      <c r="N341" t="s">
        <v>214</v>
      </c>
      <c r="O341">
        <v>7062</v>
      </c>
      <c r="P341" t="s">
        <v>214</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t="s">
        <v>215</v>
      </c>
      <c r="AE341" s="3">
        <v>45033</v>
      </c>
      <c r="AF341" s="3">
        <v>45016</v>
      </c>
    </row>
    <row r="342" spans="1:32" x14ac:dyDescent="0.25">
      <c r="A342">
        <v>2023</v>
      </c>
      <c r="B342" s="3">
        <v>44927</v>
      </c>
      <c r="C342" s="3">
        <v>45016</v>
      </c>
      <c r="D342" t="s">
        <v>86</v>
      </c>
      <c r="E342">
        <v>130</v>
      </c>
      <c r="F342" t="s">
        <v>367</v>
      </c>
      <c r="G342" t="s">
        <v>367</v>
      </c>
      <c r="H342" s="5" t="s">
        <v>227</v>
      </c>
      <c r="I342" t="s">
        <v>976</v>
      </c>
      <c r="J342" t="s">
        <v>977</v>
      </c>
      <c r="K342" t="s">
        <v>388</v>
      </c>
      <c r="L342" t="s">
        <v>94</v>
      </c>
      <c r="M342">
        <v>8592</v>
      </c>
      <c r="N342" t="s">
        <v>214</v>
      </c>
      <c r="O342">
        <v>7062</v>
      </c>
      <c r="P342" t="s">
        <v>214</v>
      </c>
      <c r="Q342" s="7" t="str">
        <f ca="1">HYPERLINK("#"&amp;CELL("direccion",Tabla_471065!A338),"335")</f>
        <v>335</v>
      </c>
      <c r="R342" s="7" t="str">
        <f ca="1">HYPERLINK("#"&amp;CELL("direccion",Tabla_471039!A338),"335")</f>
        <v>335</v>
      </c>
      <c r="S342" s="7" t="str">
        <f ca="1">HYPERLINK("#"&amp;CELL("direccion",Tabla_471067!A338),"335")</f>
        <v>335</v>
      </c>
      <c r="T342" s="7" t="str">
        <f ca="1">HYPERLINK("#"&amp;CELL("direccion",Tabla_471023!A338),"335")</f>
        <v>335</v>
      </c>
      <c r="U342" s="7" t="str">
        <f ca="1">HYPERLINK("#"&amp;CELL("direccion",Tabla_471047!A338),"335")</f>
        <v>335</v>
      </c>
      <c r="V342" s="7" t="str">
        <f ca="1">HYPERLINK("#"&amp;CELL("direccion",Tabla_471030!A338),"335")</f>
        <v>335</v>
      </c>
      <c r="W342" s="7" t="str">
        <f ca="1">HYPERLINK("#"&amp;CELL("direccion",Tabla_471041!A338),"335")</f>
        <v>335</v>
      </c>
      <c r="X342" s="7" t="str">
        <f ca="1">HYPERLINK("#"&amp;CELL("direccion",Tabla_471031!A338),"335")</f>
        <v>335</v>
      </c>
      <c r="Y342" s="7" t="str">
        <f ca="1">HYPERLINK("#"&amp;CELL("direccion",Tabla_471032!A338),"335")</f>
        <v>335</v>
      </c>
      <c r="Z342" s="7" t="str">
        <f ca="1">HYPERLINK("#"&amp;CELL("direccion",Tabla_471059!A338),"335")</f>
        <v>335</v>
      </c>
      <c r="AA342" s="7" t="str">
        <f ca="1">HYPERLINK("#"&amp;CELL("direccion",Tabla_471071!A338),"335")</f>
        <v>335</v>
      </c>
      <c r="AB342" s="7" t="str">
        <f ca="1">HYPERLINK("#"&amp;CELL("direccion",Tabla_471062!A338),"335")</f>
        <v>335</v>
      </c>
      <c r="AC342" s="7" t="str">
        <f ca="1">HYPERLINK("#"&amp;CELL("direccion",Tabla_471074!A338),"335")</f>
        <v>335</v>
      </c>
      <c r="AD342" t="s">
        <v>215</v>
      </c>
      <c r="AE342" s="3">
        <v>45033</v>
      </c>
      <c r="AF342" s="3">
        <v>45016</v>
      </c>
    </row>
    <row r="343" spans="1:32" x14ac:dyDescent="0.25">
      <c r="A343">
        <v>2023</v>
      </c>
      <c r="B343" s="3">
        <v>44927</v>
      </c>
      <c r="C343" s="3">
        <v>45016</v>
      </c>
      <c r="D343" t="s">
        <v>86</v>
      </c>
      <c r="E343">
        <v>130</v>
      </c>
      <c r="F343" t="s">
        <v>365</v>
      </c>
      <c r="G343" t="s">
        <v>365</v>
      </c>
      <c r="H343" s="5" t="s">
        <v>227</v>
      </c>
      <c r="I343" t="s">
        <v>978</v>
      </c>
      <c r="J343" t="s">
        <v>776</v>
      </c>
      <c r="K343" t="s">
        <v>387</v>
      </c>
      <c r="L343" t="s">
        <v>93</v>
      </c>
      <c r="M343">
        <v>8592</v>
      </c>
      <c r="N343" t="s">
        <v>214</v>
      </c>
      <c r="O343">
        <v>7062</v>
      </c>
      <c r="P343" t="s">
        <v>214</v>
      </c>
      <c r="Q343" s="7" t="str">
        <f ca="1">HYPERLINK("#"&amp;CELL("direccion",Tabla_471065!A339),"336")</f>
        <v>336</v>
      </c>
      <c r="R343" s="7" t="str">
        <f ca="1">HYPERLINK("#"&amp;CELL("direccion",Tabla_471039!A339),"336")</f>
        <v>336</v>
      </c>
      <c r="S343" s="7" t="str">
        <f ca="1">HYPERLINK("#"&amp;CELL("direccion",Tabla_471067!A339),"336")</f>
        <v>336</v>
      </c>
      <c r="T343" s="7" t="str">
        <f ca="1">HYPERLINK("#"&amp;CELL("direccion",Tabla_471023!A339),"336")</f>
        <v>336</v>
      </c>
      <c r="U343" s="7" t="str">
        <f ca="1">HYPERLINK("#"&amp;CELL("direccion",Tabla_471047!A339),"336")</f>
        <v>336</v>
      </c>
      <c r="V343" s="7" t="str">
        <f ca="1">HYPERLINK("#"&amp;CELL("direccion",Tabla_471030!A339),"336")</f>
        <v>336</v>
      </c>
      <c r="W343" s="7" t="str">
        <f ca="1">HYPERLINK("#"&amp;CELL("direccion",Tabla_471041!A339),"336")</f>
        <v>336</v>
      </c>
      <c r="X343" s="7" t="str">
        <f ca="1">HYPERLINK("#"&amp;CELL("direccion",Tabla_471031!A339),"336")</f>
        <v>336</v>
      </c>
      <c r="Y343" s="7" t="str">
        <f ca="1">HYPERLINK("#"&amp;CELL("direccion",Tabla_471032!A339),"336")</f>
        <v>336</v>
      </c>
      <c r="Z343" s="7" t="str">
        <f ca="1">HYPERLINK("#"&amp;CELL("direccion",Tabla_471059!A339),"336")</f>
        <v>336</v>
      </c>
      <c r="AA343" s="7" t="str">
        <f ca="1">HYPERLINK("#"&amp;CELL("direccion",Tabla_471071!A339),"336")</f>
        <v>336</v>
      </c>
      <c r="AB343" s="7" t="str">
        <f ca="1">HYPERLINK("#"&amp;CELL("direccion",Tabla_471062!A339),"336")</f>
        <v>336</v>
      </c>
      <c r="AC343" s="7" t="str">
        <f ca="1">HYPERLINK("#"&amp;CELL("direccion",Tabla_471074!A339),"336")</f>
        <v>336</v>
      </c>
      <c r="AD343" t="s">
        <v>215</v>
      </c>
      <c r="AE343" s="3">
        <v>45033</v>
      </c>
      <c r="AF343" s="3">
        <v>45016</v>
      </c>
    </row>
    <row r="344" spans="1:32" x14ac:dyDescent="0.25">
      <c r="A344">
        <v>2023</v>
      </c>
      <c r="B344" s="3">
        <v>44927</v>
      </c>
      <c r="C344" s="3">
        <v>45016</v>
      </c>
      <c r="D344" t="s">
        <v>86</v>
      </c>
      <c r="E344">
        <v>130</v>
      </c>
      <c r="F344" t="s">
        <v>365</v>
      </c>
      <c r="G344" t="s">
        <v>365</v>
      </c>
      <c r="H344" s="5" t="s">
        <v>227</v>
      </c>
      <c r="I344" t="s">
        <v>979</v>
      </c>
      <c r="J344" t="s">
        <v>391</v>
      </c>
      <c r="K344" t="s">
        <v>980</v>
      </c>
      <c r="L344" t="s">
        <v>94</v>
      </c>
      <c r="M344">
        <v>8592</v>
      </c>
      <c r="N344" t="s">
        <v>214</v>
      </c>
      <c r="O344">
        <v>7062</v>
      </c>
      <c r="P344" t="s">
        <v>214</v>
      </c>
      <c r="Q344" s="7" t="str">
        <f ca="1">HYPERLINK("#"&amp;CELL("direccion",Tabla_471065!A340),"337")</f>
        <v>337</v>
      </c>
      <c r="R344" s="7" t="str">
        <f ca="1">HYPERLINK("#"&amp;CELL("direccion",Tabla_471039!A340),"337")</f>
        <v>337</v>
      </c>
      <c r="S344" s="7" t="str">
        <f ca="1">HYPERLINK("#"&amp;CELL("direccion",Tabla_471067!A340),"337")</f>
        <v>337</v>
      </c>
      <c r="T344" s="7" t="str">
        <f ca="1">HYPERLINK("#"&amp;CELL("direccion",Tabla_471023!A340),"337")</f>
        <v>337</v>
      </c>
      <c r="U344" s="7" t="str">
        <f ca="1">HYPERLINK("#"&amp;CELL("direccion",Tabla_471047!A340),"337")</f>
        <v>337</v>
      </c>
      <c r="V344" s="7" t="str">
        <f ca="1">HYPERLINK("#"&amp;CELL("direccion",Tabla_471030!A340),"337")</f>
        <v>337</v>
      </c>
      <c r="W344" s="7" t="str">
        <f ca="1">HYPERLINK("#"&amp;CELL("direccion",Tabla_471041!A340),"337")</f>
        <v>337</v>
      </c>
      <c r="X344" s="7" t="str">
        <f ca="1">HYPERLINK("#"&amp;CELL("direccion",Tabla_471031!A340),"337")</f>
        <v>337</v>
      </c>
      <c r="Y344" s="7" t="str">
        <f ca="1">HYPERLINK("#"&amp;CELL("direccion",Tabla_471032!A340),"337")</f>
        <v>337</v>
      </c>
      <c r="Z344" s="7" t="str">
        <f ca="1">HYPERLINK("#"&amp;CELL("direccion",Tabla_471059!A340),"337")</f>
        <v>337</v>
      </c>
      <c r="AA344" s="7" t="str">
        <f ca="1">HYPERLINK("#"&amp;CELL("direccion",Tabla_471071!A340),"337")</f>
        <v>337</v>
      </c>
      <c r="AB344" s="7" t="str">
        <f ca="1">HYPERLINK("#"&amp;CELL("direccion",Tabla_471062!A340),"337")</f>
        <v>337</v>
      </c>
      <c r="AC344" s="7" t="str">
        <f ca="1">HYPERLINK("#"&amp;CELL("direccion",Tabla_471074!A340),"337")</f>
        <v>337</v>
      </c>
      <c r="AD344" t="s">
        <v>215</v>
      </c>
      <c r="AE344" s="3">
        <v>45033</v>
      </c>
      <c r="AF344" s="3">
        <v>45016</v>
      </c>
    </row>
    <row r="345" spans="1:32" x14ac:dyDescent="0.25">
      <c r="A345">
        <v>2023</v>
      </c>
      <c r="B345" s="3">
        <v>44927</v>
      </c>
      <c r="C345" s="3">
        <v>45016</v>
      </c>
      <c r="D345" t="s">
        <v>86</v>
      </c>
      <c r="E345">
        <v>129</v>
      </c>
      <c r="F345" t="s">
        <v>368</v>
      </c>
      <c r="G345" t="s">
        <v>368</v>
      </c>
      <c r="H345" s="5" t="s">
        <v>227</v>
      </c>
      <c r="I345" t="s">
        <v>981</v>
      </c>
      <c r="J345" t="s">
        <v>851</v>
      </c>
      <c r="K345" t="s">
        <v>381</v>
      </c>
      <c r="L345" t="s">
        <v>93</v>
      </c>
      <c r="M345">
        <v>8242</v>
      </c>
      <c r="N345" t="s">
        <v>214</v>
      </c>
      <c r="O345">
        <v>6787</v>
      </c>
      <c r="P345" t="s">
        <v>214</v>
      </c>
      <c r="Q345" s="7" t="str">
        <f ca="1">HYPERLINK("#"&amp;CELL("direccion",Tabla_471065!A341),"338")</f>
        <v>338</v>
      </c>
      <c r="R345" s="7" t="str">
        <f ca="1">HYPERLINK("#"&amp;CELL("direccion",Tabla_471039!A341),"338")</f>
        <v>338</v>
      </c>
      <c r="S345" s="7" t="str">
        <f ca="1">HYPERLINK("#"&amp;CELL("direccion",Tabla_471067!A341),"338")</f>
        <v>338</v>
      </c>
      <c r="T345" s="7" t="str">
        <f ca="1">HYPERLINK("#"&amp;CELL("direccion",Tabla_471023!A341),"338")</f>
        <v>338</v>
      </c>
      <c r="U345" s="7" t="str">
        <f ca="1">HYPERLINK("#"&amp;CELL("direccion",Tabla_471047!A341),"338")</f>
        <v>338</v>
      </c>
      <c r="V345" s="7" t="str">
        <f ca="1">HYPERLINK("#"&amp;CELL("direccion",Tabla_471030!A341),"338")</f>
        <v>338</v>
      </c>
      <c r="W345" s="7" t="str">
        <f ca="1">HYPERLINK("#"&amp;CELL("direccion",Tabla_471041!A341),"338")</f>
        <v>338</v>
      </c>
      <c r="X345" s="7" t="str">
        <f ca="1">HYPERLINK("#"&amp;CELL("direccion",Tabla_471031!A341),"338")</f>
        <v>338</v>
      </c>
      <c r="Y345" s="7" t="str">
        <f ca="1">HYPERLINK("#"&amp;CELL("direccion",Tabla_471032!A341),"338")</f>
        <v>338</v>
      </c>
      <c r="Z345" s="7" t="str">
        <f ca="1">HYPERLINK("#"&amp;CELL("direccion",Tabla_471059!A341),"338")</f>
        <v>338</v>
      </c>
      <c r="AA345" s="7" t="str">
        <f ca="1">HYPERLINK("#"&amp;CELL("direccion",Tabla_471071!A341),"338")</f>
        <v>338</v>
      </c>
      <c r="AB345" s="7" t="str">
        <f ca="1">HYPERLINK("#"&amp;CELL("direccion",Tabla_471062!A341),"338")</f>
        <v>338</v>
      </c>
      <c r="AC345" s="7" t="str">
        <f ca="1">HYPERLINK("#"&amp;CELL("direccion",Tabla_471074!A341),"338")</f>
        <v>338</v>
      </c>
      <c r="AD345" t="s">
        <v>215</v>
      </c>
      <c r="AE345" s="3">
        <v>45033</v>
      </c>
      <c r="AF345" s="3">
        <v>45016</v>
      </c>
    </row>
    <row r="346" spans="1:32" x14ac:dyDescent="0.25">
      <c r="A346">
        <v>2023</v>
      </c>
      <c r="B346" s="3">
        <v>44927</v>
      </c>
      <c r="C346" s="3">
        <v>45016</v>
      </c>
      <c r="D346" t="s">
        <v>86</v>
      </c>
      <c r="E346">
        <v>129</v>
      </c>
      <c r="F346" t="s">
        <v>369</v>
      </c>
      <c r="G346" t="s">
        <v>369</v>
      </c>
      <c r="H346" s="5" t="s">
        <v>227</v>
      </c>
      <c r="I346" t="s">
        <v>583</v>
      </c>
      <c r="J346" t="s">
        <v>387</v>
      </c>
      <c r="K346" t="s">
        <v>696</v>
      </c>
      <c r="L346" t="s">
        <v>93</v>
      </c>
      <c r="M346">
        <v>8242</v>
      </c>
      <c r="N346" t="s">
        <v>214</v>
      </c>
      <c r="O346">
        <v>6787</v>
      </c>
      <c r="P346" t="s">
        <v>214</v>
      </c>
      <c r="Q346" s="7" t="str">
        <f ca="1">HYPERLINK("#"&amp;CELL("direccion",Tabla_471065!A342),"339")</f>
        <v>339</v>
      </c>
      <c r="R346" s="7" t="str">
        <f ca="1">HYPERLINK("#"&amp;CELL("direccion",Tabla_471039!A342),"339")</f>
        <v>339</v>
      </c>
      <c r="S346" s="7" t="str">
        <f ca="1">HYPERLINK("#"&amp;CELL("direccion",Tabla_471067!A342),"339")</f>
        <v>339</v>
      </c>
      <c r="T346" s="7" t="str">
        <f ca="1">HYPERLINK("#"&amp;CELL("direccion",Tabla_471023!A342),"339")</f>
        <v>339</v>
      </c>
      <c r="U346" s="7" t="str">
        <f ca="1">HYPERLINK("#"&amp;CELL("direccion",Tabla_471047!A342),"339")</f>
        <v>339</v>
      </c>
      <c r="V346" s="7" t="str">
        <f ca="1">HYPERLINK("#"&amp;CELL("direccion",Tabla_471030!A342),"339")</f>
        <v>339</v>
      </c>
      <c r="W346" s="7" t="str">
        <f ca="1">HYPERLINK("#"&amp;CELL("direccion",Tabla_471041!A342),"339")</f>
        <v>339</v>
      </c>
      <c r="X346" s="7" t="str">
        <f ca="1">HYPERLINK("#"&amp;CELL("direccion",Tabla_471031!A342),"339")</f>
        <v>339</v>
      </c>
      <c r="Y346" s="7" t="str">
        <f ca="1">HYPERLINK("#"&amp;CELL("direccion",Tabla_471032!A342),"339")</f>
        <v>339</v>
      </c>
      <c r="Z346" s="7" t="str">
        <f ca="1">HYPERLINK("#"&amp;CELL("direccion",Tabla_471059!A342),"339")</f>
        <v>339</v>
      </c>
      <c r="AA346" s="7" t="str">
        <f ca="1">HYPERLINK("#"&amp;CELL("direccion",Tabla_471071!A342),"339")</f>
        <v>339</v>
      </c>
      <c r="AB346" s="7" t="str">
        <f ca="1">HYPERLINK("#"&amp;CELL("direccion",Tabla_471062!A342),"339")</f>
        <v>339</v>
      </c>
      <c r="AC346" s="7" t="str">
        <f ca="1">HYPERLINK("#"&amp;CELL("direccion",Tabla_471074!A342),"339")</f>
        <v>339</v>
      </c>
      <c r="AD346" t="s">
        <v>215</v>
      </c>
      <c r="AE346" s="3">
        <v>45033</v>
      </c>
      <c r="AF346" s="3">
        <v>45016</v>
      </c>
    </row>
    <row r="347" spans="1:32" x14ac:dyDescent="0.25">
      <c r="A347">
        <v>2023</v>
      </c>
      <c r="B347" s="3">
        <v>44927</v>
      </c>
      <c r="C347" s="3">
        <v>45016</v>
      </c>
      <c r="D347" t="s">
        <v>86</v>
      </c>
      <c r="E347">
        <v>129</v>
      </c>
      <c r="F347" t="s">
        <v>370</v>
      </c>
      <c r="G347" t="s">
        <v>370</v>
      </c>
      <c r="H347" s="5" t="s">
        <v>227</v>
      </c>
      <c r="I347" t="s">
        <v>982</v>
      </c>
      <c r="J347" t="s">
        <v>453</v>
      </c>
      <c r="K347" t="s">
        <v>793</v>
      </c>
      <c r="L347" t="s">
        <v>94</v>
      </c>
      <c r="M347">
        <v>8242</v>
      </c>
      <c r="N347" t="s">
        <v>214</v>
      </c>
      <c r="O347">
        <v>6787</v>
      </c>
      <c r="P347" t="s">
        <v>214</v>
      </c>
      <c r="Q347" s="7" t="str">
        <f ca="1">HYPERLINK("#"&amp;CELL("direccion",Tabla_471065!A343),"340")</f>
        <v>340</v>
      </c>
      <c r="R347" s="7" t="str">
        <f ca="1">HYPERLINK("#"&amp;CELL("direccion",Tabla_471039!A343),"340")</f>
        <v>340</v>
      </c>
      <c r="S347" s="7" t="str">
        <f ca="1">HYPERLINK("#"&amp;CELL("direccion",Tabla_471067!A343),"340")</f>
        <v>340</v>
      </c>
      <c r="T347" s="7" t="str">
        <f ca="1">HYPERLINK("#"&amp;CELL("direccion",Tabla_471023!A343),"340")</f>
        <v>340</v>
      </c>
      <c r="U347" s="7" t="str">
        <f ca="1">HYPERLINK("#"&amp;CELL("direccion",Tabla_471047!A343),"340")</f>
        <v>340</v>
      </c>
      <c r="V347" s="7" t="str">
        <f ca="1">HYPERLINK("#"&amp;CELL("direccion",Tabla_471030!A343),"340")</f>
        <v>340</v>
      </c>
      <c r="W347" s="7" t="str">
        <f ca="1">HYPERLINK("#"&amp;CELL("direccion",Tabla_471041!A343),"340")</f>
        <v>340</v>
      </c>
      <c r="X347" s="7" t="str">
        <f ca="1">HYPERLINK("#"&amp;CELL("direccion",Tabla_471031!A343),"340")</f>
        <v>340</v>
      </c>
      <c r="Y347" s="7" t="str">
        <f ca="1">HYPERLINK("#"&amp;CELL("direccion",Tabla_471032!A343),"340")</f>
        <v>340</v>
      </c>
      <c r="Z347" s="7" t="str">
        <f ca="1">HYPERLINK("#"&amp;CELL("direccion",Tabla_471059!A343),"340")</f>
        <v>340</v>
      </c>
      <c r="AA347" s="7" t="str">
        <f ca="1">HYPERLINK("#"&amp;CELL("direccion",Tabla_471071!A343),"340")</f>
        <v>340</v>
      </c>
      <c r="AB347" s="7" t="str">
        <f ca="1">HYPERLINK("#"&amp;CELL("direccion",Tabla_471062!A343),"340")</f>
        <v>340</v>
      </c>
      <c r="AC347" s="7" t="str">
        <f ca="1">HYPERLINK("#"&amp;CELL("direccion",Tabla_471074!A343),"340")</f>
        <v>340</v>
      </c>
      <c r="AD347" t="s">
        <v>215</v>
      </c>
      <c r="AE347" s="3">
        <v>45033</v>
      </c>
      <c r="AF347" s="3">
        <v>45016</v>
      </c>
    </row>
    <row r="348" spans="1:32" x14ac:dyDescent="0.25">
      <c r="A348">
        <v>2023</v>
      </c>
      <c r="B348" s="3">
        <v>44927</v>
      </c>
      <c r="C348" s="3">
        <v>45016</v>
      </c>
      <c r="D348" t="s">
        <v>86</v>
      </c>
      <c r="E348">
        <v>120</v>
      </c>
      <c r="F348" t="s">
        <v>368</v>
      </c>
      <c r="G348" t="s">
        <v>368</v>
      </c>
      <c r="H348" s="5" t="s">
        <v>227</v>
      </c>
      <c r="I348" t="s">
        <v>713</v>
      </c>
      <c r="J348" t="s">
        <v>983</v>
      </c>
      <c r="K348" t="s">
        <v>984</v>
      </c>
      <c r="L348" t="s">
        <v>93</v>
      </c>
      <c r="M348">
        <v>8242</v>
      </c>
      <c r="N348" t="s">
        <v>214</v>
      </c>
      <c r="O348">
        <v>6787</v>
      </c>
      <c r="P348" t="s">
        <v>214</v>
      </c>
      <c r="Q348" s="7" t="str">
        <f ca="1">HYPERLINK("#"&amp;CELL("direccion",Tabla_471065!A344),"341")</f>
        <v>341</v>
      </c>
      <c r="R348" s="7" t="str">
        <f ca="1">HYPERLINK("#"&amp;CELL("direccion",Tabla_471039!A344),"341")</f>
        <v>341</v>
      </c>
      <c r="S348" s="7" t="str">
        <f ca="1">HYPERLINK("#"&amp;CELL("direccion",Tabla_471067!A344),"341")</f>
        <v>341</v>
      </c>
      <c r="T348" s="7" t="str">
        <f ca="1">HYPERLINK("#"&amp;CELL("direccion",Tabla_471023!A344),"341")</f>
        <v>341</v>
      </c>
      <c r="U348" s="7" t="str">
        <f ca="1">HYPERLINK("#"&amp;CELL("direccion",Tabla_471047!A344),"341")</f>
        <v>341</v>
      </c>
      <c r="V348" s="7" t="str">
        <f ca="1">HYPERLINK("#"&amp;CELL("direccion",Tabla_471030!A344),"341")</f>
        <v>341</v>
      </c>
      <c r="W348" s="7" t="str">
        <f ca="1">HYPERLINK("#"&amp;CELL("direccion",Tabla_471041!A344),"341")</f>
        <v>341</v>
      </c>
      <c r="X348" s="7" t="str">
        <f ca="1">HYPERLINK("#"&amp;CELL("direccion",Tabla_471031!A344),"341")</f>
        <v>341</v>
      </c>
      <c r="Y348" s="7" t="str">
        <f ca="1">HYPERLINK("#"&amp;CELL("direccion",Tabla_471032!A344),"341")</f>
        <v>341</v>
      </c>
      <c r="Z348" s="7" t="str">
        <f ca="1">HYPERLINK("#"&amp;CELL("direccion",Tabla_471059!A344),"341")</f>
        <v>341</v>
      </c>
      <c r="AA348" s="7" t="str">
        <f ca="1">HYPERLINK("#"&amp;CELL("direccion",Tabla_471071!A344),"341")</f>
        <v>341</v>
      </c>
      <c r="AB348" s="7" t="str">
        <f ca="1">HYPERLINK("#"&amp;CELL("direccion",Tabla_471062!A344),"341")</f>
        <v>341</v>
      </c>
      <c r="AC348" s="7" t="str">
        <f ca="1">HYPERLINK("#"&amp;CELL("direccion",Tabla_471074!A344),"341")</f>
        <v>341</v>
      </c>
      <c r="AD348" t="s">
        <v>215</v>
      </c>
      <c r="AE348" s="3">
        <v>45033</v>
      </c>
      <c r="AF348" s="3">
        <v>45016</v>
      </c>
    </row>
    <row r="349" spans="1:32" x14ac:dyDescent="0.25">
      <c r="A349">
        <v>2023</v>
      </c>
      <c r="B349" s="3">
        <v>44927</v>
      </c>
      <c r="C349" s="3">
        <v>45016</v>
      </c>
      <c r="D349" t="s">
        <v>86</v>
      </c>
      <c r="E349">
        <v>120</v>
      </c>
      <c r="F349" t="s">
        <v>371</v>
      </c>
      <c r="G349" t="s">
        <v>371</v>
      </c>
      <c r="H349" s="5" t="s">
        <v>227</v>
      </c>
      <c r="I349" t="s">
        <v>985</v>
      </c>
      <c r="J349" t="s">
        <v>387</v>
      </c>
      <c r="K349" t="s">
        <v>492</v>
      </c>
      <c r="L349" t="s">
        <v>93</v>
      </c>
      <c r="M349">
        <v>8242</v>
      </c>
      <c r="N349" t="s">
        <v>214</v>
      </c>
      <c r="O349">
        <v>6787</v>
      </c>
      <c r="P349" t="s">
        <v>214</v>
      </c>
      <c r="Q349" s="7" t="str">
        <f ca="1">HYPERLINK("#"&amp;CELL("direccion",Tabla_471065!A345),"342")</f>
        <v>342</v>
      </c>
      <c r="R349" s="7" t="str">
        <f ca="1">HYPERLINK("#"&amp;CELL("direccion",Tabla_471039!A345),"342")</f>
        <v>342</v>
      </c>
      <c r="S349" s="7" t="str">
        <f ca="1">HYPERLINK("#"&amp;CELL("direccion",Tabla_471067!A345),"342")</f>
        <v>342</v>
      </c>
      <c r="T349" s="7" t="str">
        <f ca="1">HYPERLINK("#"&amp;CELL("direccion",Tabla_471023!A345),"342")</f>
        <v>342</v>
      </c>
      <c r="U349" s="7" t="str">
        <f ca="1">HYPERLINK("#"&amp;CELL("direccion",Tabla_471047!A345),"342")</f>
        <v>342</v>
      </c>
      <c r="V349" s="7" t="str">
        <f ca="1">HYPERLINK("#"&amp;CELL("direccion",Tabla_471030!A345),"342")</f>
        <v>342</v>
      </c>
      <c r="W349" s="7" t="str">
        <f ca="1">HYPERLINK("#"&amp;CELL("direccion",Tabla_471041!A345),"342")</f>
        <v>342</v>
      </c>
      <c r="X349" s="7" t="str">
        <f ca="1">HYPERLINK("#"&amp;CELL("direccion",Tabla_471031!A345),"342")</f>
        <v>342</v>
      </c>
      <c r="Y349" s="7" t="str">
        <f ca="1">HYPERLINK("#"&amp;CELL("direccion",Tabla_471032!A345),"342")</f>
        <v>342</v>
      </c>
      <c r="Z349" s="7" t="str">
        <f ca="1">HYPERLINK("#"&amp;CELL("direccion",Tabla_471059!A345),"342")</f>
        <v>342</v>
      </c>
      <c r="AA349" s="7" t="str">
        <f ca="1">HYPERLINK("#"&amp;CELL("direccion",Tabla_471071!A345),"342")</f>
        <v>342</v>
      </c>
      <c r="AB349" s="7" t="str">
        <f ca="1">HYPERLINK("#"&amp;CELL("direccion",Tabla_471062!A345),"342")</f>
        <v>342</v>
      </c>
      <c r="AC349" s="7" t="str">
        <f ca="1">HYPERLINK("#"&amp;CELL("direccion",Tabla_471074!A345),"342")</f>
        <v>342</v>
      </c>
      <c r="AD349" t="s">
        <v>215</v>
      </c>
      <c r="AE349" s="3">
        <v>45033</v>
      </c>
      <c r="AF349" s="3">
        <v>45016</v>
      </c>
    </row>
    <row r="350" spans="1:32" x14ac:dyDescent="0.25">
      <c r="A350">
        <v>2023</v>
      </c>
      <c r="B350" s="3">
        <v>44927</v>
      </c>
      <c r="C350" s="3">
        <v>45016</v>
      </c>
      <c r="D350" t="s">
        <v>86</v>
      </c>
      <c r="E350">
        <v>119</v>
      </c>
      <c r="F350" t="s">
        <v>372</v>
      </c>
      <c r="G350" t="s">
        <v>372</v>
      </c>
      <c r="H350" s="5" t="s">
        <v>227</v>
      </c>
      <c r="I350" t="s">
        <v>986</v>
      </c>
      <c r="J350" t="s">
        <v>987</v>
      </c>
      <c r="K350" t="s">
        <v>391</v>
      </c>
      <c r="L350" t="s">
        <v>93</v>
      </c>
      <c r="M350">
        <v>9154</v>
      </c>
      <c r="N350" t="s">
        <v>214</v>
      </c>
      <c r="O350">
        <v>7503</v>
      </c>
      <c r="P350" t="s">
        <v>214</v>
      </c>
      <c r="Q350" s="7" t="str">
        <f ca="1">HYPERLINK("#"&amp;CELL("direccion",Tabla_471065!A346),"343")</f>
        <v>343</v>
      </c>
      <c r="R350" s="7" t="str">
        <f ca="1">HYPERLINK("#"&amp;CELL("direccion",Tabla_471039!A346),"343")</f>
        <v>343</v>
      </c>
      <c r="S350" s="7" t="str">
        <f ca="1">HYPERLINK("#"&amp;CELL("direccion",Tabla_471067!A346),"343")</f>
        <v>343</v>
      </c>
      <c r="T350" s="7" t="str">
        <f ca="1">HYPERLINK("#"&amp;CELL("direccion",Tabla_471023!A346),"343")</f>
        <v>343</v>
      </c>
      <c r="U350" s="7" t="str">
        <f ca="1">HYPERLINK("#"&amp;CELL("direccion",Tabla_471047!A346),"343")</f>
        <v>343</v>
      </c>
      <c r="V350" s="7" t="str">
        <f ca="1">HYPERLINK("#"&amp;CELL("direccion",Tabla_471030!A346),"343")</f>
        <v>343</v>
      </c>
      <c r="W350" s="7" t="str">
        <f ca="1">HYPERLINK("#"&amp;CELL("direccion",Tabla_471041!A346),"343")</f>
        <v>343</v>
      </c>
      <c r="X350" s="7" t="str">
        <f ca="1">HYPERLINK("#"&amp;CELL("direccion",Tabla_471031!A346),"343")</f>
        <v>343</v>
      </c>
      <c r="Y350" s="7" t="str">
        <f ca="1">HYPERLINK("#"&amp;CELL("direccion",Tabla_471032!A346),"343")</f>
        <v>343</v>
      </c>
      <c r="Z350" s="7" t="str">
        <f ca="1">HYPERLINK("#"&amp;CELL("direccion",Tabla_471059!A346),"343")</f>
        <v>343</v>
      </c>
      <c r="AA350" s="7" t="str">
        <f ca="1">HYPERLINK("#"&amp;CELL("direccion",Tabla_471071!A346),"343")</f>
        <v>343</v>
      </c>
      <c r="AB350" s="7" t="str">
        <f ca="1">HYPERLINK("#"&amp;CELL("direccion",Tabla_471062!A346),"343")</f>
        <v>343</v>
      </c>
      <c r="AC350" s="7" t="str">
        <f ca="1">HYPERLINK("#"&amp;CELL("direccion",Tabla_471074!A346),"343")</f>
        <v>343</v>
      </c>
      <c r="AD350" t="s">
        <v>215</v>
      </c>
      <c r="AE350" s="3">
        <v>45033</v>
      </c>
      <c r="AF350" s="3">
        <v>45016</v>
      </c>
    </row>
    <row r="351" spans="1:32" x14ac:dyDescent="0.25">
      <c r="A351">
        <v>2023</v>
      </c>
      <c r="B351" s="3">
        <v>44927</v>
      </c>
      <c r="C351" s="3">
        <v>45016</v>
      </c>
      <c r="D351" t="s">
        <v>86</v>
      </c>
      <c r="E351">
        <v>119</v>
      </c>
      <c r="F351" t="s">
        <v>373</v>
      </c>
      <c r="G351" t="s">
        <v>373</v>
      </c>
      <c r="H351" s="5" t="s">
        <v>227</v>
      </c>
      <c r="I351" t="s">
        <v>988</v>
      </c>
      <c r="J351" t="s">
        <v>445</v>
      </c>
      <c r="K351" t="s">
        <v>989</v>
      </c>
      <c r="L351" t="s">
        <v>93</v>
      </c>
      <c r="M351">
        <v>9154</v>
      </c>
      <c r="N351" t="s">
        <v>214</v>
      </c>
      <c r="O351">
        <v>7503</v>
      </c>
      <c r="P351" t="s">
        <v>214</v>
      </c>
      <c r="Q351" s="7" t="str">
        <f ca="1">HYPERLINK("#"&amp;CELL("direccion",Tabla_471065!A347),"344")</f>
        <v>344</v>
      </c>
      <c r="R351" s="7" t="str">
        <f ca="1">HYPERLINK("#"&amp;CELL("direccion",Tabla_471039!A347),"344")</f>
        <v>344</v>
      </c>
      <c r="S351" s="7" t="str">
        <f ca="1">HYPERLINK("#"&amp;CELL("direccion",Tabla_471067!A347),"344")</f>
        <v>344</v>
      </c>
      <c r="T351" s="7" t="str">
        <f ca="1">HYPERLINK("#"&amp;CELL("direccion",Tabla_471023!A347),"344")</f>
        <v>344</v>
      </c>
      <c r="U351" s="7" t="str">
        <f ca="1">HYPERLINK("#"&amp;CELL("direccion",Tabla_471047!A347),"344")</f>
        <v>344</v>
      </c>
      <c r="V351" s="7" t="str">
        <f ca="1">HYPERLINK("#"&amp;CELL("direccion",Tabla_471030!A347),"344")</f>
        <v>344</v>
      </c>
      <c r="W351" s="7" t="str">
        <f ca="1">HYPERLINK("#"&amp;CELL("direccion",Tabla_471041!A347),"344")</f>
        <v>344</v>
      </c>
      <c r="X351" s="7" t="str">
        <f ca="1">HYPERLINK("#"&amp;CELL("direccion",Tabla_471031!A347),"344")</f>
        <v>344</v>
      </c>
      <c r="Y351" s="7" t="str">
        <f ca="1">HYPERLINK("#"&amp;CELL("direccion",Tabla_471032!A347),"344")</f>
        <v>344</v>
      </c>
      <c r="Z351" s="7" t="str">
        <f ca="1">HYPERLINK("#"&amp;CELL("direccion",Tabla_471059!A347),"344")</f>
        <v>344</v>
      </c>
      <c r="AA351" s="7" t="str">
        <f ca="1">HYPERLINK("#"&amp;CELL("direccion",Tabla_471071!A347),"344")</f>
        <v>344</v>
      </c>
      <c r="AB351" s="7" t="str">
        <f ca="1">HYPERLINK("#"&amp;CELL("direccion",Tabla_471062!A347),"344")</f>
        <v>344</v>
      </c>
      <c r="AC351" s="7" t="str">
        <f ca="1">HYPERLINK("#"&amp;CELL("direccion",Tabla_471074!A347),"344")</f>
        <v>344</v>
      </c>
      <c r="AD351" t="s">
        <v>215</v>
      </c>
      <c r="AE351" s="3">
        <v>45033</v>
      </c>
      <c r="AF351" s="3">
        <v>45016</v>
      </c>
    </row>
    <row r="352" spans="1:32" x14ac:dyDescent="0.25">
      <c r="A352">
        <v>2023</v>
      </c>
      <c r="B352" s="3">
        <v>44927</v>
      </c>
      <c r="C352" s="3">
        <v>45016</v>
      </c>
      <c r="D352" t="s">
        <v>86</v>
      </c>
      <c r="E352">
        <v>109</v>
      </c>
      <c r="F352" t="s">
        <v>374</v>
      </c>
      <c r="G352" t="s">
        <v>374</v>
      </c>
      <c r="H352" s="5" t="s">
        <v>227</v>
      </c>
      <c r="I352" t="s">
        <v>990</v>
      </c>
      <c r="J352" t="s">
        <v>991</v>
      </c>
      <c r="K352" t="s">
        <v>599</v>
      </c>
      <c r="L352" t="s">
        <v>94</v>
      </c>
      <c r="M352">
        <v>8790</v>
      </c>
      <c r="N352" t="s">
        <v>214</v>
      </c>
      <c r="O352">
        <v>7217</v>
      </c>
      <c r="P352" t="s">
        <v>214</v>
      </c>
      <c r="Q352" s="7" t="str">
        <f ca="1">HYPERLINK("#"&amp;CELL("direccion",Tabla_471065!A348),"345")</f>
        <v>345</v>
      </c>
      <c r="R352" s="7" t="str">
        <f ca="1">HYPERLINK("#"&amp;CELL("direccion",Tabla_471039!A348),"345")</f>
        <v>345</v>
      </c>
      <c r="S352" s="7" t="str">
        <f ca="1">HYPERLINK("#"&amp;CELL("direccion",Tabla_471067!A348),"345")</f>
        <v>345</v>
      </c>
      <c r="T352" s="7" t="str">
        <f ca="1">HYPERLINK("#"&amp;CELL("direccion",Tabla_471023!A348),"345")</f>
        <v>345</v>
      </c>
      <c r="U352" s="7" t="str">
        <f ca="1">HYPERLINK("#"&amp;CELL("direccion",Tabla_471047!A348),"345")</f>
        <v>345</v>
      </c>
      <c r="V352" s="7" t="str">
        <f ca="1">HYPERLINK("#"&amp;CELL("direccion",Tabla_471030!A348),"345")</f>
        <v>345</v>
      </c>
      <c r="W352" s="7" t="str">
        <f ca="1">HYPERLINK("#"&amp;CELL("direccion",Tabla_471041!A348),"345")</f>
        <v>345</v>
      </c>
      <c r="X352" s="7" t="str">
        <f ca="1">HYPERLINK("#"&amp;CELL("direccion",Tabla_471031!A348),"345")</f>
        <v>345</v>
      </c>
      <c r="Y352" s="7" t="str">
        <f ca="1">HYPERLINK("#"&amp;CELL("direccion",Tabla_471032!A348),"345")</f>
        <v>345</v>
      </c>
      <c r="Z352" s="7" t="str">
        <f ca="1">HYPERLINK("#"&amp;CELL("direccion",Tabla_471059!A348),"345")</f>
        <v>345</v>
      </c>
      <c r="AA352" s="7" t="str">
        <f ca="1">HYPERLINK("#"&amp;CELL("direccion",Tabla_471071!A348),"345")</f>
        <v>345</v>
      </c>
      <c r="AB352" s="7" t="str">
        <f ca="1">HYPERLINK("#"&amp;CELL("direccion",Tabla_471062!A348),"345")</f>
        <v>345</v>
      </c>
      <c r="AC352" s="7" t="str">
        <f ca="1">HYPERLINK("#"&amp;CELL("direccion",Tabla_471074!A348),"345")</f>
        <v>345</v>
      </c>
      <c r="AD352" t="s">
        <v>215</v>
      </c>
      <c r="AE352" s="3">
        <v>45033</v>
      </c>
      <c r="AF352" s="3">
        <v>45016</v>
      </c>
    </row>
    <row r="353" spans="1:32" x14ac:dyDescent="0.25">
      <c r="A353">
        <v>2023</v>
      </c>
      <c r="B353" s="3">
        <v>44927</v>
      </c>
      <c r="C353" s="3">
        <v>45016</v>
      </c>
      <c r="D353" t="s">
        <v>86</v>
      </c>
      <c r="E353">
        <v>100</v>
      </c>
      <c r="F353" t="s">
        <v>375</v>
      </c>
      <c r="G353" t="s">
        <v>375</v>
      </c>
      <c r="H353" s="5" t="s">
        <v>227</v>
      </c>
      <c r="I353" t="s">
        <v>992</v>
      </c>
      <c r="J353" t="s">
        <v>492</v>
      </c>
      <c r="K353" t="s">
        <v>414</v>
      </c>
      <c r="L353" t="s">
        <v>94</v>
      </c>
      <c r="M353">
        <v>7786</v>
      </c>
      <c r="N353" t="s">
        <v>214</v>
      </c>
      <c r="O353">
        <v>6429</v>
      </c>
      <c r="P353" t="s">
        <v>214</v>
      </c>
      <c r="Q353" s="7" t="str">
        <f ca="1">HYPERLINK("#"&amp;CELL("direccion",Tabla_471065!A349),"346")</f>
        <v>346</v>
      </c>
      <c r="R353" s="7" t="str">
        <f ca="1">HYPERLINK("#"&amp;CELL("direccion",Tabla_471039!A349),"346")</f>
        <v>346</v>
      </c>
      <c r="S353" s="7" t="str">
        <f ca="1">HYPERLINK("#"&amp;CELL("direccion",Tabla_471067!A349),"346")</f>
        <v>346</v>
      </c>
      <c r="T353" s="7" t="str">
        <f ca="1">HYPERLINK("#"&amp;CELL("direccion",Tabla_471023!A349),"346")</f>
        <v>346</v>
      </c>
      <c r="U353" s="7" t="str">
        <f ca="1">HYPERLINK("#"&amp;CELL("direccion",Tabla_471047!A349),"346")</f>
        <v>346</v>
      </c>
      <c r="V353" s="7" t="str">
        <f ca="1">HYPERLINK("#"&amp;CELL("direccion",Tabla_471030!A349),"346")</f>
        <v>346</v>
      </c>
      <c r="W353" s="7" t="str">
        <f ca="1">HYPERLINK("#"&amp;CELL("direccion",Tabla_471041!A349),"346")</f>
        <v>346</v>
      </c>
      <c r="X353" s="7" t="str">
        <f ca="1">HYPERLINK("#"&amp;CELL("direccion",Tabla_471031!A349),"346")</f>
        <v>346</v>
      </c>
      <c r="Y353" s="7" t="str">
        <f ca="1">HYPERLINK("#"&amp;CELL("direccion",Tabla_471032!A349),"346")</f>
        <v>346</v>
      </c>
      <c r="Z353" s="7" t="str">
        <f ca="1">HYPERLINK("#"&amp;CELL("direccion",Tabla_471059!A349),"346")</f>
        <v>346</v>
      </c>
      <c r="AA353" s="7" t="str">
        <f ca="1">HYPERLINK("#"&amp;CELL("direccion",Tabla_471071!A349),"346")</f>
        <v>346</v>
      </c>
      <c r="AB353" s="7" t="str">
        <f ca="1">HYPERLINK("#"&amp;CELL("direccion",Tabla_471062!A349),"346")</f>
        <v>346</v>
      </c>
      <c r="AC353" s="7" t="str">
        <f ca="1">HYPERLINK("#"&amp;CELL("direccion",Tabla_471074!A349),"346")</f>
        <v>346</v>
      </c>
      <c r="AD353" t="s">
        <v>215</v>
      </c>
      <c r="AE353" s="3">
        <v>45033</v>
      </c>
      <c r="AF353" s="3">
        <v>45016</v>
      </c>
    </row>
    <row r="354" spans="1:32" x14ac:dyDescent="0.25">
      <c r="A354">
        <v>2023</v>
      </c>
      <c r="B354" s="3">
        <v>44927</v>
      </c>
      <c r="C354" s="3">
        <v>45016</v>
      </c>
      <c r="D354" t="s">
        <v>86</v>
      </c>
      <c r="E354">
        <v>89</v>
      </c>
      <c r="F354" t="s">
        <v>376</v>
      </c>
      <c r="G354" t="s">
        <v>376</v>
      </c>
      <c r="H354" s="5" t="s">
        <v>227</v>
      </c>
      <c r="I354" t="s">
        <v>818</v>
      </c>
      <c r="J354" t="s">
        <v>993</v>
      </c>
      <c r="K354" t="s">
        <v>414</v>
      </c>
      <c r="L354" t="s">
        <v>93</v>
      </c>
      <c r="M354">
        <v>7115</v>
      </c>
      <c r="N354" t="s">
        <v>214</v>
      </c>
      <c r="O354">
        <v>6120</v>
      </c>
      <c r="P354" t="s">
        <v>214</v>
      </c>
      <c r="Q354" s="7" t="str">
        <f ca="1">HYPERLINK("#"&amp;CELL("direccion",Tabla_471065!A350),"347")</f>
        <v>347</v>
      </c>
      <c r="R354" s="7" t="str">
        <f ca="1">HYPERLINK("#"&amp;CELL("direccion",Tabla_471039!A350),"347")</f>
        <v>347</v>
      </c>
      <c r="S354" s="7" t="str">
        <f ca="1">HYPERLINK("#"&amp;CELL("direccion",Tabla_471067!A350),"347")</f>
        <v>347</v>
      </c>
      <c r="T354" s="7" t="str">
        <f ca="1">HYPERLINK("#"&amp;CELL("direccion",Tabla_471023!A350),"347")</f>
        <v>347</v>
      </c>
      <c r="U354" s="7" t="str">
        <f ca="1">HYPERLINK("#"&amp;CELL("direccion",Tabla_471047!A350),"347")</f>
        <v>347</v>
      </c>
      <c r="V354" s="7" t="str">
        <f ca="1">HYPERLINK("#"&amp;CELL("direccion",Tabla_471030!A350),"347")</f>
        <v>347</v>
      </c>
      <c r="W354" s="7" t="str">
        <f ca="1">HYPERLINK("#"&amp;CELL("direccion",Tabla_471041!A350),"347")</f>
        <v>347</v>
      </c>
      <c r="X354" s="7" t="str">
        <f ca="1">HYPERLINK("#"&amp;CELL("direccion",Tabla_471031!A350),"347")</f>
        <v>347</v>
      </c>
      <c r="Y354" s="7" t="str">
        <f ca="1">HYPERLINK("#"&amp;CELL("direccion",Tabla_471032!A350),"347")</f>
        <v>347</v>
      </c>
      <c r="Z354" s="7" t="str">
        <f ca="1">HYPERLINK("#"&amp;CELL("direccion",Tabla_471059!A350),"347")</f>
        <v>347</v>
      </c>
      <c r="AA354" s="7" t="str">
        <f ca="1">HYPERLINK("#"&amp;CELL("direccion",Tabla_471071!A350),"347")</f>
        <v>347</v>
      </c>
      <c r="AB354" s="7" t="str">
        <f ca="1">HYPERLINK("#"&amp;CELL("direccion",Tabla_471062!A350),"347")</f>
        <v>347</v>
      </c>
      <c r="AC354" s="7" t="str">
        <f ca="1">HYPERLINK("#"&amp;CELL("direccion",Tabla_471074!A350),"347")</f>
        <v>347</v>
      </c>
      <c r="AD354" t="s">
        <v>215</v>
      </c>
      <c r="AE354" s="3">
        <v>45033</v>
      </c>
      <c r="AF354" s="3">
        <v>45016</v>
      </c>
    </row>
    <row r="355" spans="1:32" x14ac:dyDescent="0.25">
      <c r="A355">
        <v>2023</v>
      </c>
      <c r="B355" s="3">
        <v>44927</v>
      </c>
      <c r="C355" s="3">
        <v>45016</v>
      </c>
      <c r="D355" t="s">
        <v>86</v>
      </c>
      <c r="E355">
        <v>89</v>
      </c>
      <c r="F355" t="s">
        <v>339</v>
      </c>
      <c r="G355" t="s">
        <v>339</v>
      </c>
      <c r="H355" s="5" t="s">
        <v>227</v>
      </c>
      <c r="I355" t="s">
        <v>981</v>
      </c>
      <c r="J355" t="s">
        <v>994</v>
      </c>
      <c r="K355" t="s">
        <v>995</v>
      </c>
      <c r="L355" t="s">
        <v>93</v>
      </c>
      <c r="M355">
        <v>7115</v>
      </c>
      <c r="N355" t="s">
        <v>214</v>
      </c>
      <c r="O355">
        <v>6120</v>
      </c>
      <c r="P355" t="s">
        <v>214</v>
      </c>
      <c r="Q355" s="7" t="str">
        <f ca="1">HYPERLINK("#"&amp;CELL("direccion",Tabla_471065!A351),"348")</f>
        <v>348</v>
      </c>
      <c r="R355" s="7" t="str">
        <f ca="1">HYPERLINK("#"&amp;CELL("direccion",Tabla_471039!A351),"348")</f>
        <v>348</v>
      </c>
      <c r="S355" s="7" t="str">
        <f ca="1">HYPERLINK("#"&amp;CELL("direccion",Tabla_471067!A351),"348")</f>
        <v>348</v>
      </c>
      <c r="T355" s="7" t="str">
        <f ca="1">HYPERLINK("#"&amp;CELL("direccion",Tabla_471023!A351),"348")</f>
        <v>348</v>
      </c>
      <c r="U355" s="7" t="str">
        <f ca="1">HYPERLINK("#"&amp;CELL("direccion",Tabla_471047!A351),"348")</f>
        <v>348</v>
      </c>
      <c r="V355" s="7" t="str">
        <f ca="1">HYPERLINK("#"&amp;CELL("direccion",Tabla_471030!A351),"348")</f>
        <v>348</v>
      </c>
      <c r="W355" s="7" t="str">
        <f ca="1">HYPERLINK("#"&amp;CELL("direccion",Tabla_471041!A351),"348")</f>
        <v>348</v>
      </c>
      <c r="X355" s="7" t="str">
        <f ca="1">HYPERLINK("#"&amp;CELL("direccion",Tabla_471031!A351),"348")</f>
        <v>348</v>
      </c>
      <c r="Y355" s="7" t="str">
        <f ca="1">HYPERLINK("#"&amp;CELL("direccion",Tabla_471032!A351),"348")</f>
        <v>348</v>
      </c>
      <c r="Z355" s="7" t="str">
        <f ca="1">HYPERLINK("#"&amp;CELL("direccion",Tabla_471059!A351),"348")</f>
        <v>348</v>
      </c>
      <c r="AA355" s="7" t="str">
        <f ca="1">HYPERLINK("#"&amp;CELL("direccion",Tabla_471071!A351),"348")</f>
        <v>348</v>
      </c>
      <c r="AB355" s="7" t="str">
        <f ca="1">HYPERLINK("#"&amp;CELL("direccion",Tabla_471062!A351),"348")</f>
        <v>348</v>
      </c>
      <c r="AC355" s="7" t="str">
        <f ca="1">HYPERLINK("#"&amp;CELL("direccion",Tabla_471074!A351),"348")</f>
        <v>348</v>
      </c>
      <c r="AD355" t="s">
        <v>215</v>
      </c>
      <c r="AE355" s="3">
        <v>45033</v>
      </c>
      <c r="AF355" s="3">
        <v>45016</v>
      </c>
    </row>
    <row r="356" spans="1:32" x14ac:dyDescent="0.25">
      <c r="A356">
        <v>2023</v>
      </c>
      <c r="B356" s="3">
        <v>44927</v>
      </c>
      <c r="C356" s="3">
        <v>45016</v>
      </c>
      <c r="D356" t="s">
        <v>86</v>
      </c>
      <c r="E356">
        <v>89</v>
      </c>
      <c r="F356" t="s">
        <v>339</v>
      </c>
      <c r="G356" t="s">
        <v>339</v>
      </c>
      <c r="H356" s="5" t="s">
        <v>227</v>
      </c>
      <c r="I356" t="s">
        <v>996</v>
      </c>
      <c r="J356" t="s">
        <v>774</v>
      </c>
      <c r="K356" t="s">
        <v>702</v>
      </c>
      <c r="L356" t="s">
        <v>93</v>
      </c>
      <c r="M356">
        <v>8115</v>
      </c>
      <c r="N356" t="s">
        <v>214</v>
      </c>
      <c r="O356">
        <v>6687</v>
      </c>
      <c r="P356" t="s">
        <v>214</v>
      </c>
      <c r="Q356" s="7" t="str">
        <f ca="1">HYPERLINK("#"&amp;CELL("direccion",Tabla_471065!A352),"349")</f>
        <v>349</v>
      </c>
      <c r="R356" s="7" t="str">
        <f ca="1">HYPERLINK("#"&amp;CELL("direccion",Tabla_471039!A352),"349")</f>
        <v>349</v>
      </c>
      <c r="S356" s="7" t="str">
        <f ca="1">HYPERLINK("#"&amp;CELL("direccion",Tabla_471067!A352),"349")</f>
        <v>349</v>
      </c>
      <c r="T356" s="7" t="str">
        <f ca="1">HYPERLINK("#"&amp;CELL("direccion",Tabla_471023!A352),"349")</f>
        <v>349</v>
      </c>
      <c r="U356" s="7" t="str">
        <f ca="1">HYPERLINK("#"&amp;CELL("direccion",Tabla_471047!A352),"349")</f>
        <v>349</v>
      </c>
      <c r="V356" s="7" t="str">
        <f ca="1">HYPERLINK("#"&amp;CELL("direccion",Tabla_471030!A352),"349")</f>
        <v>349</v>
      </c>
      <c r="W356" s="7" t="str">
        <f ca="1">HYPERLINK("#"&amp;CELL("direccion",Tabla_471041!A352),"349")</f>
        <v>349</v>
      </c>
      <c r="X356" s="7" t="str">
        <f ca="1">HYPERLINK("#"&amp;CELL("direccion",Tabla_471031!A352),"349")</f>
        <v>349</v>
      </c>
      <c r="Y356" s="7" t="str">
        <f ca="1">HYPERLINK("#"&amp;CELL("direccion",Tabla_471032!A352),"349")</f>
        <v>349</v>
      </c>
      <c r="Z356" s="7" t="str">
        <f ca="1">HYPERLINK("#"&amp;CELL("direccion",Tabla_471059!A352),"349")</f>
        <v>349</v>
      </c>
      <c r="AA356" s="7" t="str">
        <f ca="1">HYPERLINK("#"&amp;CELL("direccion",Tabla_471071!A352),"349")</f>
        <v>349</v>
      </c>
      <c r="AB356" s="7" t="str">
        <f ca="1">HYPERLINK("#"&amp;CELL("direccion",Tabla_471062!A352),"349")</f>
        <v>349</v>
      </c>
      <c r="AC356" s="7" t="str">
        <f ca="1">HYPERLINK("#"&amp;CELL("direccion",Tabla_471074!A352),"349")</f>
        <v>349</v>
      </c>
      <c r="AD356" t="s">
        <v>215</v>
      </c>
      <c r="AE356" s="3">
        <v>45033</v>
      </c>
      <c r="AF356" s="3">
        <v>45016</v>
      </c>
    </row>
    <row r="357" spans="1:32" x14ac:dyDescent="0.25">
      <c r="A357">
        <v>2023</v>
      </c>
      <c r="B357" s="3">
        <v>44927</v>
      </c>
      <c r="C357" s="3">
        <v>45016</v>
      </c>
      <c r="D357" t="s">
        <v>86</v>
      </c>
      <c r="E357">
        <v>89</v>
      </c>
      <c r="F357" t="s">
        <v>339</v>
      </c>
      <c r="G357" t="s">
        <v>339</v>
      </c>
      <c r="H357" s="5" t="s">
        <v>227</v>
      </c>
      <c r="I357" t="s">
        <v>997</v>
      </c>
      <c r="J357" t="s">
        <v>998</v>
      </c>
      <c r="K357" t="s">
        <v>999</v>
      </c>
      <c r="L357" t="s">
        <v>93</v>
      </c>
      <c r="M357">
        <v>7115</v>
      </c>
      <c r="N357" t="s">
        <v>214</v>
      </c>
      <c r="O357">
        <v>6120</v>
      </c>
      <c r="P357" t="s">
        <v>214</v>
      </c>
      <c r="Q357" s="7" t="str">
        <f ca="1">HYPERLINK("#"&amp;CELL("direccion",Tabla_471065!A353),"350")</f>
        <v>350</v>
      </c>
      <c r="R357" s="7" t="str">
        <f ca="1">HYPERLINK("#"&amp;CELL("direccion",Tabla_471039!A353),"350")</f>
        <v>350</v>
      </c>
      <c r="S357" s="7" t="str">
        <f ca="1">HYPERLINK("#"&amp;CELL("direccion",Tabla_471067!A353),"350")</f>
        <v>350</v>
      </c>
      <c r="T357" s="7" t="str">
        <f ca="1">HYPERLINK("#"&amp;CELL("direccion",Tabla_471023!A353),"350")</f>
        <v>350</v>
      </c>
      <c r="U357" s="7" t="str">
        <f ca="1">HYPERLINK("#"&amp;CELL("direccion",Tabla_471047!A353),"350")</f>
        <v>350</v>
      </c>
      <c r="V357" s="7" t="str">
        <f ca="1">HYPERLINK("#"&amp;CELL("direccion",Tabla_471030!A353),"350")</f>
        <v>350</v>
      </c>
      <c r="W357" s="7" t="str">
        <f ca="1">HYPERLINK("#"&amp;CELL("direccion",Tabla_471041!A353),"350")</f>
        <v>350</v>
      </c>
      <c r="X357" s="7" t="str">
        <f ca="1">HYPERLINK("#"&amp;CELL("direccion",Tabla_471031!A353),"350")</f>
        <v>350</v>
      </c>
      <c r="Y357" s="7" t="str">
        <f ca="1">HYPERLINK("#"&amp;CELL("direccion",Tabla_471032!A353),"350")</f>
        <v>350</v>
      </c>
      <c r="Z357" s="7" t="str">
        <f ca="1">HYPERLINK("#"&amp;CELL("direccion",Tabla_471059!A353),"350")</f>
        <v>350</v>
      </c>
      <c r="AA357" s="7" t="str">
        <f ca="1">HYPERLINK("#"&amp;CELL("direccion",Tabla_471071!A353),"350")</f>
        <v>350</v>
      </c>
      <c r="AB357" s="7" t="str">
        <f ca="1">HYPERLINK("#"&amp;CELL("direccion",Tabla_471062!A353),"350")</f>
        <v>350</v>
      </c>
      <c r="AC357" s="7" t="str">
        <f ca="1">HYPERLINK("#"&amp;CELL("direccion",Tabla_471074!A353),"350")</f>
        <v>350</v>
      </c>
      <c r="AD357" t="s">
        <v>215</v>
      </c>
      <c r="AE357" s="3">
        <v>45033</v>
      </c>
      <c r="AF357" s="3">
        <v>45016</v>
      </c>
    </row>
    <row r="358" spans="1:32" x14ac:dyDescent="0.25">
      <c r="A358">
        <v>2023</v>
      </c>
      <c r="B358" s="3">
        <v>44927</v>
      </c>
      <c r="C358" s="3">
        <v>45016</v>
      </c>
      <c r="D358" t="s">
        <v>86</v>
      </c>
      <c r="E358">
        <v>89</v>
      </c>
      <c r="F358" t="s">
        <v>376</v>
      </c>
      <c r="G358" t="s">
        <v>376</v>
      </c>
      <c r="H358" s="5" t="s">
        <v>227</v>
      </c>
      <c r="I358" t="s">
        <v>926</v>
      </c>
      <c r="J358" t="s">
        <v>447</v>
      </c>
      <c r="K358" t="s">
        <v>1000</v>
      </c>
      <c r="L358" t="s">
        <v>94</v>
      </c>
      <c r="M358">
        <v>7115</v>
      </c>
      <c r="N358" t="s">
        <v>214</v>
      </c>
      <c r="O358">
        <v>6120</v>
      </c>
      <c r="P358" t="s">
        <v>214</v>
      </c>
      <c r="Q358" s="7" t="str">
        <f ca="1">HYPERLINK("#"&amp;CELL("direccion",Tabla_471065!A354),"351")</f>
        <v>351</v>
      </c>
      <c r="R358" s="7" t="str">
        <f ca="1">HYPERLINK("#"&amp;CELL("direccion",Tabla_471039!A354),"351")</f>
        <v>351</v>
      </c>
      <c r="S358" s="7" t="str">
        <f ca="1">HYPERLINK("#"&amp;CELL("direccion",Tabla_471067!A354),"351")</f>
        <v>351</v>
      </c>
      <c r="T358" s="7" t="str">
        <f ca="1">HYPERLINK("#"&amp;CELL("direccion",Tabla_471023!A354),"351")</f>
        <v>351</v>
      </c>
      <c r="U358" s="7" t="str">
        <f ca="1">HYPERLINK("#"&amp;CELL("direccion",Tabla_471047!A354),"351")</f>
        <v>351</v>
      </c>
      <c r="V358" s="7" t="str">
        <f ca="1">HYPERLINK("#"&amp;CELL("direccion",Tabla_471030!A354),"351")</f>
        <v>351</v>
      </c>
      <c r="W358" s="7" t="str">
        <f ca="1">HYPERLINK("#"&amp;CELL("direccion",Tabla_471041!A354),"351")</f>
        <v>351</v>
      </c>
      <c r="X358" s="7" t="str">
        <f ca="1">HYPERLINK("#"&amp;CELL("direccion",Tabla_471031!A354),"351")</f>
        <v>351</v>
      </c>
      <c r="Y358" s="7" t="str">
        <f ca="1">HYPERLINK("#"&amp;CELL("direccion",Tabla_471032!A354),"351")</f>
        <v>351</v>
      </c>
      <c r="Z358" s="7" t="str">
        <f ca="1">HYPERLINK("#"&amp;CELL("direccion",Tabla_471059!A354),"351")</f>
        <v>351</v>
      </c>
      <c r="AA358" s="7" t="str">
        <f ca="1">HYPERLINK("#"&amp;CELL("direccion",Tabla_471071!A354),"351")</f>
        <v>351</v>
      </c>
      <c r="AB358" s="7" t="str">
        <f ca="1">HYPERLINK("#"&amp;CELL("direccion",Tabla_471062!A354),"351")</f>
        <v>351</v>
      </c>
      <c r="AC358" s="7" t="str">
        <f ca="1">HYPERLINK("#"&amp;CELL("direccion",Tabla_471074!A354),"351")</f>
        <v>351</v>
      </c>
      <c r="AD358" t="s">
        <v>215</v>
      </c>
      <c r="AE358" s="3">
        <v>45033</v>
      </c>
      <c r="AF358" s="3">
        <v>45016</v>
      </c>
    </row>
    <row r="359" spans="1:32" x14ac:dyDescent="0.25">
      <c r="A359">
        <v>2023</v>
      </c>
      <c r="B359" s="3">
        <v>44927</v>
      </c>
      <c r="C359" s="3">
        <v>45016</v>
      </c>
      <c r="D359" t="s">
        <v>86</v>
      </c>
      <c r="E359">
        <v>89</v>
      </c>
      <c r="F359" t="s">
        <v>377</v>
      </c>
      <c r="G359" t="s">
        <v>377</v>
      </c>
      <c r="H359" s="5" t="s">
        <v>227</v>
      </c>
      <c r="I359" t="s">
        <v>1001</v>
      </c>
      <c r="J359" t="s">
        <v>911</v>
      </c>
      <c r="K359" t="s">
        <v>626</v>
      </c>
      <c r="L359" t="s">
        <v>93</v>
      </c>
      <c r="M359">
        <v>7115</v>
      </c>
      <c r="N359" t="s">
        <v>214</v>
      </c>
      <c r="O359">
        <v>6120</v>
      </c>
      <c r="P359" t="s">
        <v>214</v>
      </c>
      <c r="Q359" s="7" t="str">
        <f ca="1">HYPERLINK("#"&amp;CELL("direccion",Tabla_471065!A355),"352")</f>
        <v>352</v>
      </c>
      <c r="R359" s="7" t="str">
        <f ca="1">HYPERLINK("#"&amp;CELL("direccion",Tabla_471039!A355),"352")</f>
        <v>352</v>
      </c>
      <c r="S359" s="7" t="str">
        <f ca="1">HYPERLINK("#"&amp;CELL("direccion",Tabla_471067!A355),"352")</f>
        <v>352</v>
      </c>
      <c r="T359" s="7" t="str">
        <f ca="1">HYPERLINK("#"&amp;CELL("direccion",Tabla_471023!A355),"352")</f>
        <v>352</v>
      </c>
      <c r="U359" s="7" t="str">
        <f ca="1">HYPERLINK("#"&amp;CELL("direccion",Tabla_471047!A355),"352")</f>
        <v>352</v>
      </c>
      <c r="V359" s="7" t="str">
        <f ca="1">HYPERLINK("#"&amp;CELL("direccion",Tabla_471030!A355),"352")</f>
        <v>352</v>
      </c>
      <c r="W359" s="7" t="str">
        <f ca="1">HYPERLINK("#"&amp;CELL("direccion",Tabla_471041!A355),"352")</f>
        <v>352</v>
      </c>
      <c r="X359" s="7" t="str">
        <f ca="1">HYPERLINK("#"&amp;CELL("direccion",Tabla_471031!A355),"352")</f>
        <v>352</v>
      </c>
      <c r="Y359" s="7" t="str">
        <f ca="1">HYPERLINK("#"&amp;CELL("direccion",Tabla_471032!A355),"352")</f>
        <v>352</v>
      </c>
      <c r="Z359" s="7" t="str">
        <f ca="1">HYPERLINK("#"&amp;CELL("direccion",Tabla_471059!A355),"352")</f>
        <v>352</v>
      </c>
      <c r="AA359" s="7" t="str">
        <f ca="1">HYPERLINK("#"&amp;CELL("direccion",Tabla_471071!A355),"352")</f>
        <v>352</v>
      </c>
      <c r="AB359" s="7" t="str">
        <f ca="1">HYPERLINK("#"&amp;CELL("direccion",Tabla_471062!A355),"352")</f>
        <v>352</v>
      </c>
      <c r="AC359" s="7" t="str">
        <f ca="1">HYPERLINK("#"&amp;CELL("direccion",Tabla_471074!A355),"352")</f>
        <v>352</v>
      </c>
      <c r="AD359" t="s">
        <v>215</v>
      </c>
      <c r="AE359" s="3">
        <v>45033</v>
      </c>
      <c r="AF359" s="3">
        <v>45016</v>
      </c>
    </row>
    <row r="360" spans="1:32" x14ac:dyDescent="0.25">
      <c r="A360">
        <v>2023</v>
      </c>
      <c r="B360" s="3">
        <v>44927</v>
      </c>
      <c r="C360" s="3">
        <v>45016</v>
      </c>
      <c r="D360" t="s">
        <v>86</v>
      </c>
      <c r="E360">
        <v>89</v>
      </c>
      <c r="F360" t="s">
        <v>339</v>
      </c>
      <c r="G360" t="s">
        <v>339</v>
      </c>
      <c r="H360" s="5" t="s">
        <v>227</v>
      </c>
      <c r="I360" t="s">
        <v>1002</v>
      </c>
      <c r="J360" t="s">
        <v>820</v>
      </c>
      <c r="K360" t="s">
        <v>440</v>
      </c>
      <c r="L360" t="s">
        <v>94</v>
      </c>
      <c r="M360">
        <v>7115</v>
      </c>
      <c r="N360" t="s">
        <v>214</v>
      </c>
      <c r="O360">
        <v>6120</v>
      </c>
      <c r="P360" t="s">
        <v>214</v>
      </c>
      <c r="Q360" s="7" t="str">
        <f ca="1">HYPERLINK("#"&amp;CELL("direccion",Tabla_471065!A356),"353")</f>
        <v>353</v>
      </c>
      <c r="R360" s="7" t="str">
        <f ca="1">HYPERLINK("#"&amp;CELL("direccion",Tabla_471039!A356),"353")</f>
        <v>353</v>
      </c>
      <c r="S360" s="7" t="str">
        <f ca="1">HYPERLINK("#"&amp;CELL("direccion",Tabla_471067!A356),"353")</f>
        <v>353</v>
      </c>
      <c r="T360" s="7" t="str">
        <f ca="1">HYPERLINK("#"&amp;CELL("direccion",Tabla_471023!A356),"353")</f>
        <v>353</v>
      </c>
      <c r="U360" s="7" t="str">
        <f ca="1">HYPERLINK("#"&amp;CELL("direccion",Tabla_471047!A356),"353")</f>
        <v>353</v>
      </c>
      <c r="V360" s="7" t="str">
        <f ca="1">HYPERLINK("#"&amp;CELL("direccion",Tabla_471030!A356),"353")</f>
        <v>353</v>
      </c>
      <c r="W360" s="7" t="str">
        <f ca="1">HYPERLINK("#"&amp;CELL("direccion",Tabla_471041!A356),"353")</f>
        <v>353</v>
      </c>
      <c r="X360" s="7" t="str">
        <f ca="1">HYPERLINK("#"&amp;CELL("direccion",Tabla_471031!A356),"353")</f>
        <v>353</v>
      </c>
      <c r="Y360" s="7" t="str">
        <f ca="1">HYPERLINK("#"&amp;CELL("direccion",Tabla_471032!A356),"353")</f>
        <v>353</v>
      </c>
      <c r="Z360" s="7" t="str">
        <f ca="1">HYPERLINK("#"&amp;CELL("direccion",Tabla_471059!A356),"353")</f>
        <v>353</v>
      </c>
      <c r="AA360" s="7" t="str">
        <f ca="1">HYPERLINK("#"&amp;CELL("direccion",Tabla_471071!A356),"353")</f>
        <v>353</v>
      </c>
      <c r="AB360" s="7" t="str">
        <f ca="1">HYPERLINK("#"&amp;CELL("direccion",Tabla_471062!A356),"353")</f>
        <v>353</v>
      </c>
      <c r="AC360" s="7" t="str">
        <f ca="1">HYPERLINK("#"&amp;CELL("direccion",Tabla_471074!A356),"353")</f>
        <v>353</v>
      </c>
      <c r="AD360" t="s">
        <v>215</v>
      </c>
      <c r="AE360" s="3">
        <v>45033</v>
      </c>
      <c r="AF360" s="3">
        <v>45016</v>
      </c>
    </row>
    <row r="361" spans="1:32" x14ac:dyDescent="0.25">
      <c r="A361">
        <v>2023</v>
      </c>
      <c r="B361" s="3">
        <v>44927</v>
      </c>
      <c r="C361" s="3">
        <v>45016</v>
      </c>
      <c r="D361" t="s">
        <v>86</v>
      </c>
      <c r="E361">
        <v>89</v>
      </c>
      <c r="F361" t="s">
        <v>376</v>
      </c>
      <c r="G361" t="s">
        <v>376</v>
      </c>
      <c r="H361" s="5" t="s">
        <v>227</v>
      </c>
      <c r="I361" t="s">
        <v>1003</v>
      </c>
      <c r="J361" t="s">
        <v>795</v>
      </c>
      <c r="K361" t="s">
        <v>811</v>
      </c>
      <c r="L361" t="s">
        <v>94</v>
      </c>
      <c r="M361">
        <v>8115</v>
      </c>
      <c r="N361" t="s">
        <v>214</v>
      </c>
      <c r="O361">
        <v>6687</v>
      </c>
      <c r="P361" t="s">
        <v>214</v>
      </c>
      <c r="Q361" s="7" t="str">
        <f ca="1">HYPERLINK("#"&amp;CELL("direccion",Tabla_471065!A357),"354")</f>
        <v>354</v>
      </c>
      <c r="R361" s="7" t="str">
        <f ca="1">HYPERLINK("#"&amp;CELL("direccion",Tabla_471039!A357),"354")</f>
        <v>354</v>
      </c>
      <c r="S361" s="7" t="str">
        <f ca="1">HYPERLINK("#"&amp;CELL("direccion",Tabla_471067!A357),"354")</f>
        <v>354</v>
      </c>
      <c r="T361" s="7" t="str">
        <f ca="1">HYPERLINK("#"&amp;CELL("direccion",Tabla_471023!A357),"354")</f>
        <v>354</v>
      </c>
      <c r="U361" s="7" t="str">
        <f ca="1">HYPERLINK("#"&amp;CELL("direccion",Tabla_471047!A357),"354")</f>
        <v>354</v>
      </c>
      <c r="V361" s="7" t="str">
        <f ca="1">HYPERLINK("#"&amp;CELL("direccion",Tabla_471030!A357),"354")</f>
        <v>354</v>
      </c>
      <c r="W361" s="7" t="str">
        <f ca="1">HYPERLINK("#"&amp;CELL("direccion",Tabla_471041!A357),"354")</f>
        <v>354</v>
      </c>
      <c r="X361" s="7" t="str">
        <f ca="1">HYPERLINK("#"&amp;CELL("direccion",Tabla_471031!A357),"354")</f>
        <v>354</v>
      </c>
      <c r="Y361" s="7" t="str">
        <f ca="1">HYPERLINK("#"&amp;CELL("direccion",Tabla_471032!A357),"354")</f>
        <v>354</v>
      </c>
      <c r="Z361" s="7" t="str">
        <f ca="1">HYPERLINK("#"&amp;CELL("direccion",Tabla_471059!A357),"354")</f>
        <v>354</v>
      </c>
      <c r="AA361" s="7" t="str">
        <f ca="1">HYPERLINK("#"&amp;CELL("direccion",Tabla_471071!A357),"354")</f>
        <v>354</v>
      </c>
      <c r="AB361" s="7" t="str">
        <f ca="1">HYPERLINK("#"&amp;CELL("direccion",Tabla_471062!A357),"354")</f>
        <v>354</v>
      </c>
      <c r="AC361" s="7" t="str">
        <f ca="1">HYPERLINK("#"&amp;CELL("direccion",Tabla_471074!A357),"354")</f>
        <v>354</v>
      </c>
      <c r="AD361" t="s">
        <v>215</v>
      </c>
      <c r="AE361" s="3">
        <v>45033</v>
      </c>
      <c r="AF361" s="3">
        <v>45016</v>
      </c>
    </row>
    <row r="362" spans="1:32" x14ac:dyDescent="0.25">
      <c r="A362">
        <v>2023</v>
      </c>
      <c r="B362" s="3">
        <v>44927</v>
      </c>
      <c r="C362" s="3">
        <v>45016</v>
      </c>
      <c r="D362" t="s">
        <v>86</v>
      </c>
      <c r="E362">
        <v>89</v>
      </c>
      <c r="F362" t="s">
        <v>377</v>
      </c>
      <c r="G362" t="s">
        <v>377</v>
      </c>
      <c r="H362" s="5" t="s">
        <v>227</v>
      </c>
      <c r="I362" t="s">
        <v>587</v>
      </c>
      <c r="J362" t="s">
        <v>414</v>
      </c>
      <c r="K362" t="s">
        <v>1004</v>
      </c>
      <c r="L362" t="s">
        <v>93</v>
      </c>
      <c r="M362">
        <v>7115</v>
      </c>
      <c r="N362" t="s">
        <v>214</v>
      </c>
      <c r="O362">
        <v>6120</v>
      </c>
      <c r="P362" t="s">
        <v>214</v>
      </c>
      <c r="Q362" s="7" t="str">
        <f ca="1">HYPERLINK("#"&amp;CELL("direccion",Tabla_471065!A358),"355")</f>
        <v>355</v>
      </c>
      <c r="R362" s="7" t="str">
        <f ca="1">HYPERLINK("#"&amp;CELL("direccion",Tabla_471039!A358),"355")</f>
        <v>355</v>
      </c>
      <c r="S362" s="7" t="str">
        <f ca="1">HYPERLINK("#"&amp;CELL("direccion",Tabla_471067!A358),"355")</f>
        <v>355</v>
      </c>
      <c r="T362" s="7" t="str">
        <f ca="1">HYPERLINK("#"&amp;CELL("direccion",Tabla_471023!A358),"355")</f>
        <v>355</v>
      </c>
      <c r="U362" s="7" t="str">
        <f ca="1">HYPERLINK("#"&amp;CELL("direccion",Tabla_471047!A358),"355")</f>
        <v>355</v>
      </c>
      <c r="V362" s="7" t="str">
        <f ca="1">HYPERLINK("#"&amp;CELL("direccion",Tabla_471030!A358),"355")</f>
        <v>355</v>
      </c>
      <c r="W362" s="7" t="str">
        <f ca="1">HYPERLINK("#"&amp;CELL("direccion",Tabla_471041!A358),"355")</f>
        <v>355</v>
      </c>
      <c r="X362" s="7" t="str">
        <f ca="1">HYPERLINK("#"&amp;CELL("direccion",Tabla_471031!A358),"355")</f>
        <v>355</v>
      </c>
      <c r="Y362" s="7" t="str">
        <f ca="1">HYPERLINK("#"&amp;CELL("direccion",Tabla_471032!A358),"355")</f>
        <v>355</v>
      </c>
      <c r="Z362" s="7" t="str">
        <f ca="1">HYPERLINK("#"&amp;CELL("direccion",Tabla_471059!A358),"355")</f>
        <v>355</v>
      </c>
      <c r="AA362" s="7" t="str">
        <f ca="1">HYPERLINK("#"&amp;CELL("direccion",Tabla_471071!A358),"355")</f>
        <v>355</v>
      </c>
      <c r="AB362" s="7" t="str">
        <f ca="1">HYPERLINK("#"&amp;CELL("direccion",Tabla_471062!A358),"355")</f>
        <v>355</v>
      </c>
      <c r="AC362" s="7" t="str">
        <f ca="1">HYPERLINK("#"&amp;CELL("direccion",Tabla_471074!A358),"355")</f>
        <v>355</v>
      </c>
      <c r="AD362" t="s">
        <v>215</v>
      </c>
      <c r="AE362" s="3">
        <v>45033</v>
      </c>
      <c r="AF362" s="3">
        <v>45016</v>
      </c>
    </row>
    <row r="363" spans="1:32" x14ac:dyDescent="0.25">
      <c r="A363">
        <v>2023</v>
      </c>
      <c r="B363" s="3">
        <v>44927</v>
      </c>
      <c r="C363" s="3">
        <v>45016</v>
      </c>
      <c r="D363" t="s">
        <v>86</v>
      </c>
      <c r="E363">
        <v>89</v>
      </c>
      <c r="F363" t="s">
        <v>376</v>
      </c>
      <c r="G363" t="s">
        <v>376</v>
      </c>
      <c r="H363" s="5" t="s">
        <v>227</v>
      </c>
      <c r="I363" t="s">
        <v>1005</v>
      </c>
      <c r="J363" t="s">
        <v>1006</v>
      </c>
      <c r="K363" t="s">
        <v>778</v>
      </c>
      <c r="L363" t="s">
        <v>93</v>
      </c>
      <c r="M363">
        <v>7115</v>
      </c>
      <c r="N363" t="s">
        <v>214</v>
      </c>
      <c r="O363">
        <v>6120</v>
      </c>
      <c r="P363" t="s">
        <v>214</v>
      </c>
      <c r="Q363" s="7" t="str">
        <f ca="1">HYPERLINK("#"&amp;CELL("direccion",Tabla_471065!A359),"356")</f>
        <v>356</v>
      </c>
      <c r="R363" s="7" t="str">
        <f ca="1">HYPERLINK("#"&amp;CELL("direccion",Tabla_471039!A359),"356")</f>
        <v>356</v>
      </c>
      <c r="S363" s="7" t="str">
        <f ca="1">HYPERLINK("#"&amp;CELL("direccion",Tabla_471067!A359),"356")</f>
        <v>356</v>
      </c>
      <c r="T363" s="7" t="str">
        <f ca="1">HYPERLINK("#"&amp;CELL("direccion",Tabla_471023!A359),"356")</f>
        <v>356</v>
      </c>
      <c r="U363" s="7" t="str">
        <f ca="1">HYPERLINK("#"&amp;CELL("direccion",Tabla_471047!A359),"356")</f>
        <v>356</v>
      </c>
      <c r="V363" s="7" t="str">
        <f ca="1">HYPERLINK("#"&amp;CELL("direccion",Tabla_471030!A359),"356")</f>
        <v>356</v>
      </c>
      <c r="W363" s="7" t="str">
        <f ca="1">HYPERLINK("#"&amp;CELL("direccion",Tabla_471041!A359),"356")</f>
        <v>356</v>
      </c>
      <c r="X363" s="7" t="str">
        <f ca="1">HYPERLINK("#"&amp;CELL("direccion",Tabla_471031!A359),"356")</f>
        <v>356</v>
      </c>
      <c r="Y363" s="7" t="str">
        <f ca="1">HYPERLINK("#"&amp;CELL("direccion",Tabla_471032!A359),"356")</f>
        <v>356</v>
      </c>
      <c r="Z363" s="7" t="str">
        <f ca="1">HYPERLINK("#"&amp;CELL("direccion",Tabla_471059!A359),"356")</f>
        <v>356</v>
      </c>
      <c r="AA363" s="7" t="str">
        <f ca="1">HYPERLINK("#"&amp;CELL("direccion",Tabla_471071!A359),"356")</f>
        <v>356</v>
      </c>
      <c r="AB363" s="7" t="str">
        <f ca="1">HYPERLINK("#"&amp;CELL("direccion",Tabla_471062!A359),"356")</f>
        <v>356</v>
      </c>
      <c r="AC363" s="7" t="str">
        <f ca="1">HYPERLINK("#"&amp;CELL("direccion",Tabla_471074!A359),"356")</f>
        <v>356</v>
      </c>
      <c r="AD363" t="s">
        <v>215</v>
      </c>
      <c r="AE363" s="3">
        <v>45033</v>
      </c>
      <c r="AF363" s="3">
        <v>45016</v>
      </c>
    </row>
    <row r="364" spans="1:32" x14ac:dyDescent="0.25">
      <c r="A364">
        <v>2023</v>
      </c>
      <c r="B364" s="3">
        <v>44927</v>
      </c>
      <c r="C364" s="3">
        <v>45016</v>
      </c>
      <c r="D364" t="s">
        <v>86</v>
      </c>
      <c r="E364">
        <v>89</v>
      </c>
      <c r="F364" t="s">
        <v>339</v>
      </c>
      <c r="G364" t="s">
        <v>339</v>
      </c>
      <c r="H364" s="5" t="s">
        <v>227</v>
      </c>
      <c r="I364" t="s">
        <v>1007</v>
      </c>
      <c r="J364" t="s">
        <v>1008</v>
      </c>
      <c r="K364" t="s">
        <v>387</v>
      </c>
      <c r="L364" t="s">
        <v>94</v>
      </c>
      <c r="M364">
        <v>7115</v>
      </c>
      <c r="N364" t="s">
        <v>214</v>
      </c>
      <c r="O364">
        <v>6120</v>
      </c>
      <c r="P364" t="s">
        <v>214</v>
      </c>
      <c r="Q364" s="7" t="str">
        <f ca="1">HYPERLINK("#"&amp;CELL("direccion",Tabla_471065!A360),"357")</f>
        <v>357</v>
      </c>
      <c r="R364" s="7" t="str">
        <f ca="1">HYPERLINK("#"&amp;CELL("direccion",Tabla_471039!A360),"357")</f>
        <v>357</v>
      </c>
      <c r="S364" s="7" t="str">
        <f ca="1">HYPERLINK("#"&amp;CELL("direccion",Tabla_471067!A360),"357")</f>
        <v>357</v>
      </c>
      <c r="T364" s="7" t="str">
        <f ca="1">HYPERLINK("#"&amp;CELL("direccion",Tabla_471023!A360),"357")</f>
        <v>357</v>
      </c>
      <c r="U364" s="7" t="str">
        <f ca="1">HYPERLINK("#"&amp;CELL("direccion",Tabla_471047!A360),"357")</f>
        <v>357</v>
      </c>
      <c r="V364" s="7" t="str">
        <f ca="1">HYPERLINK("#"&amp;CELL("direccion",Tabla_471030!A360),"357")</f>
        <v>357</v>
      </c>
      <c r="W364" s="7" t="str">
        <f ca="1">HYPERLINK("#"&amp;CELL("direccion",Tabla_471041!A360),"357")</f>
        <v>357</v>
      </c>
      <c r="X364" s="7" t="str">
        <f ca="1">HYPERLINK("#"&amp;CELL("direccion",Tabla_471031!A360),"357")</f>
        <v>357</v>
      </c>
      <c r="Y364" s="7" t="str">
        <f ca="1">HYPERLINK("#"&amp;CELL("direccion",Tabla_471032!A360),"357")</f>
        <v>357</v>
      </c>
      <c r="Z364" s="7" t="str">
        <f ca="1">HYPERLINK("#"&amp;CELL("direccion",Tabla_471059!A360),"357")</f>
        <v>357</v>
      </c>
      <c r="AA364" s="7" t="str">
        <f ca="1">HYPERLINK("#"&amp;CELL("direccion",Tabla_471071!A360),"357")</f>
        <v>357</v>
      </c>
      <c r="AB364" s="7" t="str">
        <f ca="1">HYPERLINK("#"&amp;CELL("direccion",Tabla_471062!A360),"357")</f>
        <v>357</v>
      </c>
      <c r="AC364" s="7" t="str">
        <f ca="1">HYPERLINK("#"&amp;CELL("direccion",Tabla_471074!A360),"357")</f>
        <v>357</v>
      </c>
      <c r="AD364" t="s">
        <v>215</v>
      </c>
      <c r="AE364" s="3">
        <v>45033</v>
      </c>
      <c r="AF364" s="3">
        <v>45016</v>
      </c>
    </row>
    <row r="365" spans="1:32" x14ac:dyDescent="0.25">
      <c r="A365">
        <v>2023</v>
      </c>
      <c r="B365" s="3">
        <v>44927</v>
      </c>
      <c r="C365" s="3">
        <v>45016</v>
      </c>
      <c r="D365" t="s">
        <v>86</v>
      </c>
      <c r="E365">
        <v>89</v>
      </c>
      <c r="F365" t="s">
        <v>376</v>
      </c>
      <c r="G365" t="s">
        <v>376</v>
      </c>
      <c r="H365" s="5" t="s">
        <v>227</v>
      </c>
      <c r="I365" t="s">
        <v>904</v>
      </c>
      <c r="J365" t="s">
        <v>712</v>
      </c>
      <c r="K365" t="s">
        <v>1009</v>
      </c>
      <c r="L365" t="s">
        <v>93</v>
      </c>
      <c r="M365">
        <v>8115</v>
      </c>
      <c r="N365" t="s">
        <v>214</v>
      </c>
      <c r="O365">
        <v>6687</v>
      </c>
      <c r="P365" t="s">
        <v>214</v>
      </c>
      <c r="Q365" s="7" t="str">
        <f ca="1">HYPERLINK("#"&amp;CELL("direccion",Tabla_471065!A361),"358")</f>
        <v>358</v>
      </c>
      <c r="R365" s="7" t="str">
        <f ca="1">HYPERLINK("#"&amp;CELL("direccion",Tabla_471039!A361),"358")</f>
        <v>358</v>
      </c>
      <c r="S365" s="7" t="str">
        <f ca="1">HYPERLINK("#"&amp;CELL("direccion",Tabla_471067!A361),"358")</f>
        <v>358</v>
      </c>
      <c r="T365" s="7" t="str">
        <f ca="1">HYPERLINK("#"&amp;CELL("direccion",Tabla_471023!A361),"358")</f>
        <v>358</v>
      </c>
      <c r="U365" s="7" t="str">
        <f ca="1">HYPERLINK("#"&amp;CELL("direccion",Tabla_471047!A361),"358")</f>
        <v>358</v>
      </c>
      <c r="V365" s="7" t="str">
        <f ca="1">HYPERLINK("#"&amp;CELL("direccion",Tabla_471030!A361),"358")</f>
        <v>358</v>
      </c>
      <c r="W365" s="7" t="str">
        <f ca="1">HYPERLINK("#"&amp;CELL("direccion",Tabla_471041!A361),"358")</f>
        <v>358</v>
      </c>
      <c r="X365" s="7" t="str">
        <f ca="1">HYPERLINK("#"&amp;CELL("direccion",Tabla_471031!A361),"358")</f>
        <v>358</v>
      </c>
      <c r="Y365" s="7" t="str">
        <f ca="1">HYPERLINK("#"&amp;CELL("direccion",Tabla_471032!A361),"358")</f>
        <v>358</v>
      </c>
      <c r="Z365" s="7" t="str">
        <f ca="1">HYPERLINK("#"&amp;CELL("direccion",Tabla_471059!A361),"358")</f>
        <v>358</v>
      </c>
      <c r="AA365" s="7" t="str">
        <f ca="1">HYPERLINK("#"&amp;CELL("direccion",Tabla_471071!A361),"358")</f>
        <v>358</v>
      </c>
      <c r="AB365" s="7" t="str">
        <f ca="1">HYPERLINK("#"&amp;CELL("direccion",Tabla_471062!A361),"358")</f>
        <v>358</v>
      </c>
      <c r="AC365" s="7" t="str">
        <f ca="1">HYPERLINK("#"&amp;CELL("direccion",Tabla_471074!A361),"358")</f>
        <v>358</v>
      </c>
      <c r="AD365" t="s">
        <v>215</v>
      </c>
      <c r="AE365" s="3">
        <v>45033</v>
      </c>
      <c r="AF365" s="3">
        <v>45016</v>
      </c>
    </row>
    <row r="366" spans="1:32" x14ac:dyDescent="0.25">
      <c r="A366">
        <v>2023</v>
      </c>
      <c r="B366" s="3">
        <v>44927</v>
      </c>
      <c r="C366" s="3">
        <v>45016</v>
      </c>
      <c r="D366" t="s">
        <v>86</v>
      </c>
      <c r="E366">
        <v>89</v>
      </c>
      <c r="F366" t="s">
        <v>376</v>
      </c>
      <c r="G366" t="s">
        <v>376</v>
      </c>
      <c r="H366" s="5" t="s">
        <v>227</v>
      </c>
      <c r="I366" t="s">
        <v>1010</v>
      </c>
      <c r="J366" t="s">
        <v>387</v>
      </c>
      <c r="K366" t="s">
        <v>599</v>
      </c>
      <c r="L366" t="s">
        <v>93</v>
      </c>
      <c r="M366">
        <v>7115</v>
      </c>
      <c r="N366" t="s">
        <v>214</v>
      </c>
      <c r="O366">
        <v>6120</v>
      </c>
      <c r="P366" t="s">
        <v>214</v>
      </c>
      <c r="Q366" s="7" t="str">
        <f ca="1">HYPERLINK("#"&amp;CELL("direccion",Tabla_471065!A362),"359")</f>
        <v>359</v>
      </c>
      <c r="R366" s="7" t="str">
        <f ca="1">HYPERLINK("#"&amp;CELL("direccion",Tabla_471039!A362),"359")</f>
        <v>359</v>
      </c>
      <c r="S366" s="7" t="str">
        <f ca="1">HYPERLINK("#"&amp;CELL("direccion",Tabla_471067!A362),"359")</f>
        <v>359</v>
      </c>
      <c r="T366" s="7" t="str">
        <f ca="1">HYPERLINK("#"&amp;CELL("direccion",Tabla_471023!A362),"359")</f>
        <v>359</v>
      </c>
      <c r="U366" s="7" t="str">
        <f ca="1">HYPERLINK("#"&amp;CELL("direccion",Tabla_471047!A362),"359")</f>
        <v>359</v>
      </c>
      <c r="V366" s="7" t="str">
        <f ca="1">HYPERLINK("#"&amp;CELL("direccion",Tabla_471030!A362),"359")</f>
        <v>359</v>
      </c>
      <c r="W366" s="7" t="str">
        <f ca="1">HYPERLINK("#"&amp;CELL("direccion",Tabla_471041!A362),"359")</f>
        <v>359</v>
      </c>
      <c r="X366" s="7" t="str">
        <f ca="1">HYPERLINK("#"&amp;CELL("direccion",Tabla_471031!A362),"359")</f>
        <v>359</v>
      </c>
      <c r="Y366" s="7" t="str">
        <f ca="1">HYPERLINK("#"&amp;CELL("direccion",Tabla_471032!A362),"359")</f>
        <v>359</v>
      </c>
      <c r="Z366" s="7" t="str">
        <f ca="1">HYPERLINK("#"&amp;CELL("direccion",Tabla_471059!A362),"359")</f>
        <v>359</v>
      </c>
      <c r="AA366" s="7" t="str">
        <f ca="1">HYPERLINK("#"&amp;CELL("direccion",Tabla_471071!A362),"359")</f>
        <v>359</v>
      </c>
      <c r="AB366" s="7" t="str">
        <f ca="1">HYPERLINK("#"&amp;CELL("direccion",Tabla_471062!A362),"359")</f>
        <v>359</v>
      </c>
      <c r="AC366" s="7" t="str">
        <f ca="1">HYPERLINK("#"&amp;CELL("direccion",Tabla_471074!A362),"359")</f>
        <v>359</v>
      </c>
      <c r="AD366" t="s">
        <v>215</v>
      </c>
      <c r="AE366" s="3">
        <v>45033</v>
      </c>
      <c r="AF366" s="3">
        <v>45016</v>
      </c>
    </row>
    <row r="367" spans="1:32" x14ac:dyDescent="0.25">
      <c r="A367">
        <v>2023</v>
      </c>
      <c r="B367" s="3">
        <v>44927</v>
      </c>
      <c r="C367" s="3">
        <v>45016</v>
      </c>
      <c r="D367" t="s">
        <v>86</v>
      </c>
      <c r="E367">
        <v>89</v>
      </c>
      <c r="F367" t="s">
        <v>339</v>
      </c>
      <c r="G367" t="s">
        <v>339</v>
      </c>
      <c r="H367" s="5" t="s">
        <v>227</v>
      </c>
      <c r="I367" t="s">
        <v>1011</v>
      </c>
      <c r="J367" t="s">
        <v>388</v>
      </c>
      <c r="K367" t="s">
        <v>453</v>
      </c>
      <c r="L367" t="s">
        <v>93</v>
      </c>
      <c r="M367">
        <v>8115</v>
      </c>
      <c r="N367" t="s">
        <v>214</v>
      </c>
      <c r="O367">
        <v>6687</v>
      </c>
      <c r="P367" t="s">
        <v>214</v>
      </c>
      <c r="Q367" s="7" t="str">
        <f ca="1">HYPERLINK("#"&amp;CELL("direccion",Tabla_471065!A363),"360")</f>
        <v>360</v>
      </c>
      <c r="R367" s="7" t="str">
        <f ca="1">HYPERLINK("#"&amp;CELL("direccion",Tabla_471039!A363),"360")</f>
        <v>360</v>
      </c>
      <c r="S367" s="7" t="str">
        <f ca="1">HYPERLINK("#"&amp;CELL("direccion",Tabla_471067!A363),"360")</f>
        <v>360</v>
      </c>
      <c r="T367" s="7" t="str">
        <f ca="1">HYPERLINK("#"&amp;CELL("direccion",Tabla_471023!A363),"360")</f>
        <v>360</v>
      </c>
      <c r="U367" s="7" t="str">
        <f ca="1">HYPERLINK("#"&amp;CELL("direccion",Tabla_471047!A363),"360")</f>
        <v>360</v>
      </c>
      <c r="V367" s="7" t="str">
        <f ca="1">HYPERLINK("#"&amp;CELL("direccion",Tabla_471030!A363),"360")</f>
        <v>360</v>
      </c>
      <c r="W367" s="7" t="str">
        <f ca="1">HYPERLINK("#"&amp;CELL("direccion",Tabla_471041!A363),"360")</f>
        <v>360</v>
      </c>
      <c r="X367" s="7" t="str">
        <f ca="1">HYPERLINK("#"&amp;CELL("direccion",Tabla_471031!A363),"360")</f>
        <v>360</v>
      </c>
      <c r="Y367" s="7" t="str">
        <f ca="1">HYPERLINK("#"&amp;CELL("direccion",Tabla_471032!A363),"360")</f>
        <v>360</v>
      </c>
      <c r="Z367" s="7" t="str">
        <f ca="1">HYPERLINK("#"&amp;CELL("direccion",Tabla_471059!A363),"360")</f>
        <v>360</v>
      </c>
      <c r="AA367" s="7" t="str">
        <f ca="1">HYPERLINK("#"&amp;CELL("direccion",Tabla_471071!A363),"360")</f>
        <v>360</v>
      </c>
      <c r="AB367" s="7" t="str">
        <f ca="1">HYPERLINK("#"&amp;CELL("direccion",Tabla_471062!A363),"360")</f>
        <v>360</v>
      </c>
      <c r="AC367" s="7" t="str">
        <f ca="1">HYPERLINK("#"&amp;CELL("direccion",Tabla_471074!A363),"360")</f>
        <v>360</v>
      </c>
      <c r="AD367" t="s">
        <v>215</v>
      </c>
      <c r="AE367" s="3">
        <v>45033</v>
      </c>
      <c r="AF367" s="3">
        <v>45016</v>
      </c>
    </row>
    <row r="368" spans="1:32" x14ac:dyDescent="0.25">
      <c r="A368">
        <v>2023</v>
      </c>
      <c r="B368" s="3">
        <v>44927</v>
      </c>
      <c r="C368" s="3">
        <v>45016</v>
      </c>
      <c r="D368" t="s">
        <v>86</v>
      </c>
      <c r="E368">
        <v>89</v>
      </c>
      <c r="F368" t="s">
        <v>339</v>
      </c>
      <c r="G368" t="s">
        <v>339</v>
      </c>
      <c r="H368" s="5" t="s">
        <v>227</v>
      </c>
      <c r="I368" t="s">
        <v>1012</v>
      </c>
      <c r="J368" t="s">
        <v>1013</v>
      </c>
      <c r="K368" t="s">
        <v>736</v>
      </c>
      <c r="L368" t="s">
        <v>93</v>
      </c>
      <c r="M368">
        <v>8115</v>
      </c>
      <c r="N368" t="s">
        <v>214</v>
      </c>
      <c r="O368">
        <v>6687</v>
      </c>
      <c r="P368" t="s">
        <v>214</v>
      </c>
      <c r="Q368" s="7" t="str">
        <f ca="1">HYPERLINK("#"&amp;CELL("direccion",Tabla_471065!A364),"361")</f>
        <v>361</v>
      </c>
      <c r="R368" s="7" t="str">
        <f ca="1">HYPERLINK("#"&amp;CELL("direccion",Tabla_471039!A364),"361")</f>
        <v>361</v>
      </c>
      <c r="S368" s="7" t="str">
        <f ca="1">HYPERLINK("#"&amp;CELL("direccion",Tabla_471067!A364),"361")</f>
        <v>361</v>
      </c>
      <c r="T368" s="7" t="str">
        <f ca="1">HYPERLINK("#"&amp;CELL("direccion",Tabla_471023!A364),"361")</f>
        <v>361</v>
      </c>
      <c r="U368" s="7" t="str">
        <f ca="1">HYPERLINK("#"&amp;CELL("direccion",Tabla_471047!A364),"361")</f>
        <v>361</v>
      </c>
      <c r="V368" s="7" t="str">
        <f ca="1">HYPERLINK("#"&amp;CELL("direccion",Tabla_471030!A364),"361")</f>
        <v>361</v>
      </c>
      <c r="W368" s="7" t="str">
        <f ca="1">HYPERLINK("#"&amp;CELL("direccion",Tabla_471041!A364),"361")</f>
        <v>361</v>
      </c>
      <c r="X368" s="7" t="str">
        <f ca="1">HYPERLINK("#"&amp;CELL("direccion",Tabla_471031!A364),"361")</f>
        <v>361</v>
      </c>
      <c r="Y368" s="7" t="str">
        <f ca="1">HYPERLINK("#"&amp;CELL("direccion",Tabla_471032!A364),"361")</f>
        <v>361</v>
      </c>
      <c r="Z368" s="7" t="str">
        <f ca="1">HYPERLINK("#"&amp;CELL("direccion",Tabla_471059!A364),"361")</f>
        <v>361</v>
      </c>
      <c r="AA368" s="7" t="str">
        <f ca="1">HYPERLINK("#"&amp;CELL("direccion",Tabla_471071!A364),"361")</f>
        <v>361</v>
      </c>
      <c r="AB368" s="7" t="str">
        <f ca="1">HYPERLINK("#"&amp;CELL("direccion",Tabla_471062!A364),"361")</f>
        <v>361</v>
      </c>
      <c r="AC368" s="7" t="str">
        <f ca="1">HYPERLINK("#"&amp;CELL("direccion",Tabla_471074!A364),"361")</f>
        <v>361</v>
      </c>
      <c r="AD368" t="s">
        <v>215</v>
      </c>
      <c r="AE368" s="3">
        <v>45033</v>
      </c>
      <c r="AF368" s="3">
        <v>45016</v>
      </c>
    </row>
    <row r="369" spans="1:33" x14ac:dyDescent="0.25">
      <c r="A369">
        <v>2023</v>
      </c>
      <c r="B369" s="3">
        <v>44927</v>
      </c>
      <c r="C369" s="3">
        <v>45016</v>
      </c>
      <c r="D369" t="s">
        <v>86</v>
      </c>
      <c r="E369">
        <v>89</v>
      </c>
      <c r="F369" t="s">
        <v>376</v>
      </c>
      <c r="G369" t="s">
        <v>376</v>
      </c>
      <c r="H369" s="5" t="s">
        <v>227</v>
      </c>
      <c r="I369" t="s">
        <v>1014</v>
      </c>
      <c r="J369" t="s">
        <v>396</v>
      </c>
      <c r="K369" t="s">
        <v>454</v>
      </c>
      <c r="L369" t="s">
        <v>93</v>
      </c>
      <c r="M369">
        <v>8115</v>
      </c>
      <c r="N369" t="s">
        <v>214</v>
      </c>
      <c r="O369">
        <v>6687</v>
      </c>
      <c r="P369" t="s">
        <v>214</v>
      </c>
      <c r="Q369" s="7" t="str">
        <f ca="1">HYPERLINK("#"&amp;CELL("direccion",Tabla_471065!A365),"362")</f>
        <v>362</v>
      </c>
      <c r="R369" s="7" t="str">
        <f ca="1">HYPERLINK("#"&amp;CELL("direccion",Tabla_471039!A365),"362")</f>
        <v>362</v>
      </c>
      <c r="S369" s="7" t="str">
        <f ca="1">HYPERLINK("#"&amp;CELL("direccion",Tabla_471067!A365),"362")</f>
        <v>362</v>
      </c>
      <c r="T369" s="7" t="str">
        <f ca="1">HYPERLINK("#"&amp;CELL("direccion",Tabla_471023!A365),"362")</f>
        <v>362</v>
      </c>
      <c r="U369" s="7" t="str">
        <f ca="1">HYPERLINK("#"&amp;CELL("direccion",Tabla_471047!A365),"362")</f>
        <v>362</v>
      </c>
      <c r="V369" s="7" t="str">
        <f ca="1">HYPERLINK("#"&amp;CELL("direccion",Tabla_471030!A365),"362")</f>
        <v>362</v>
      </c>
      <c r="W369" s="7" t="str">
        <f ca="1">HYPERLINK("#"&amp;CELL("direccion",Tabla_471041!A365),"362")</f>
        <v>362</v>
      </c>
      <c r="X369" s="7" t="str">
        <f ca="1">HYPERLINK("#"&amp;CELL("direccion",Tabla_471031!A365),"362")</f>
        <v>362</v>
      </c>
      <c r="Y369" s="7" t="str">
        <f ca="1">HYPERLINK("#"&amp;CELL("direccion",Tabla_471032!A365),"362")</f>
        <v>362</v>
      </c>
      <c r="Z369" s="7" t="str">
        <f ca="1">HYPERLINK("#"&amp;CELL("direccion",Tabla_471059!A365),"362")</f>
        <v>362</v>
      </c>
      <c r="AA369" s="7" t="str">
        <f ca="1">HYPERLINK("#"&amp;CELL("direccion",Tabla_471071!A365),"362")</f>
        <v>362</v>
      </c>
      <c r="AB369" s="7" t="str">
        <f ca="1">HYPERLINK("#"&amp;CELL("direccion",Tabla_471062!A365),"362")</f>
        <v>362</v>
      </c>
      <c r="AC369" s="7" t="str">
        <f ca="1">HYPERLINK("#"&amp;CELL("direccion",Tabla_471074!A365),"362")</f>
        <v>362</v>
      </c>
      <c r="AD369" t="s">
        <v>215</v>
      </c>
      <c r="AE369" s="3">
        <v>45033</v>
      </c>
      <c r="AF369" s="3">
        <v>45016</v>
      </c>
    </row>
    <row r="370" spans="1:33" x14ac:dyDescent="0.25">
      <c r="A370">
        <v>2023</v>
      </c>
      <c r="B370" s="3">
        <v>44927</v>
      </c>
      <c r="C370" s="3">
        <v>45016</v>
      </c>
      <c r="D370" t="s">
        <v>86</v>
      </c>
      <c r="E370">
        <v>89</v>
      </c>
      <c r="F370" t="s">
        <v>339</v>
      </c>
      <c r="G370" t="s">
        <v>339</v>
      </c>
      <c r="H370" s="5" t="s">
        <v>227</v>
      </c>
      <c r="I370" t="s">
        <v>1015</v>
      </c>
      <c r="J370" t="s">
        <v>1016</v>
      </c>
      <c r="K370" t="s">
        <v>391</v>
      </c>
      <c r="L370" t="s">
        <v>93</v>
      </c>
      <c r="M370">
        <v>7115</v>
      </c>
      <c r="N370" t="s">
        <v>214</v>
      </c>
      <c r="O370">
        <v>6120</v>
      </c>
      <c r="P370" t="s">
        <v>214</v>
      </c>
      <c r="Q370" s="7" t="str">
        <f ca="1">HYPERLINK("#"&amp;CELL("direccion",Tabla_471065!A366),"363")</f>
        <v>363</v>
      </c>
      <c r="R370" s="7" t="str">
        <f ca="1">HYPERLINK("#"&amp;CELL("direccion",Tabla_471039!A366),"363")</f>
        <v>363</v>
      </c>
      <c r="S370" s="7" t="str">
        <f ca="1">HYPERLINK("#"&amp;CELL("direccion",Tabla_471067!A366),"363")</f>
        <v>363</v>
      </c>
      <c r="T370" s="7" t="str">
        <f ca="1">HYPERLINK("#"&amp;CELL("direccion",Tabla_471023!A366),"363")</f>
        <v>363</v>
      </c>
      <c r="U370" s="7" t="str">
        <f ca="1">HYPERLINK("#"&amp;CELL("direccion",Tabla_471047!A366),"363")</f>
        <v>363</v>
      </c>
      <c r="V370" s="7" t="str">
        <f ca="1">HYPERLINK("#"&amp;CELL("direccion",Tabla_471030!A366),"363")</f>
        <v>363</v>
      </c>
      <c r="W370" s="7" t="str">
        <f ca="1">HYPERLINK("#"&amp;CELL("direccion",Tabla_471041!A366),"363")</f>
        <v>363</v>
      </c>
      <c r="X370" s="7" t="str">
        <f ca="1">HYPERLINK("#"&amp;CELL("direccion",Tabla_471031!A366),"363")</f>
        <v>363</v>
      </c>
      <c r="Y370" s="7" t="str">
        <f ca="1">HYPERLINK("#"&amp;CELL("direccion",Tabla_471032!A366),"363")</f>
        <v>363</v>
      </c>
      <c r="Z370" s="7" t="str">
        <f ca="1">HYPERLINK("#"&amp;CELL("direccion",Tabla_471059!A366),"363")</f>
        <v>363</v>
      </c>
      <c r="AA370" s="7" t="str">
        <f ca="1">HYPERLINK("#"&amp;CELL("direccion",Tabla_471071!A366),"363")</f>
        <v>363</v>
      </c>
      <c r="AB370" s="7" t="str">
        <f ca="1">HYPERLINK("#"&amp;CELL("direccion",Tabla_471062!A366),"363")</f>
        <v>363</v>
      </c>
      <c r="AC370" s="7" t="str">
        <f ca="1">HYPERLINK("#"&amp;CELL("direccion",Tabla_471074!A366),"363")</f>
        <v>363</v>
      </c>
      <c r="AD370" t="s">
        <v>215</v>
      </c>
      <c r="AE370" s="3">
        <v>45033</v>
      </c>
      <c r="AF370" s="3">
        <v>45016</v>
      </c>
    </row>
    <row r="371" spans="1:33" x14ac:dyDescent="0.25">
      <c r="A371">
        <v>2023</v>
      </c>
      <c r="B371" s="3">
        <v>44927</v>
      </c>
      <c r="C371" s="3">
        <v>45016</v>
      </c>
      <c r="D371" t="s">
        <v>86</v>
      </c>
      <c r="E371">
        <v>89</v>
      </c>
      <c r="F371" t="s">
        <v>376</v>
      </c>
      <c r="G371" t="s">
        <v>376</v>
      </c>
      <c r="H371" s="5" t="s">
        <v>227</v>
      </c>
      <c r="I371" t="s">
        <v>1017</v>
      </c>
      <c r="J371" t="s">
        <v>1018</v>
      </c>
      <c r="K371" t="s">
        <v>1019</v>
      </c>
      <c r="L371" t="s">
        <v>94</v>
      </c>
      <c r="M371">
        <v>8115</v>
      </c>
      <c r="N371" t="s">
        <v>214</v>
      </c>
      <c r="O371">
        <v>6687</v>
      </c>
      <c r="P371" t="s">
        <v>214</v>
      </c>
      <c r="Q371" s="7" t="str">
        <f ca="1">HYPERLINK("#"&amp;CELL("direccion",Tabla_471065!A367),"364")</f>
        <v>364</v>
      </c>
      <c r="R371" s="7" t="str">
        <f ca="1">HYPERLINK("#"&amp;CELL("direccion",Tabla_471039!A367),"364")</f>
        <v>364</v>
      </c>
      <c r="S371" s="7" t="str">
        <f ca="1">HYPERLINK("#"&amp;CELL("direccion",Tabla_471067!A367),"364")</f>
        <v>364</v>
      </c>
      <c r="T371" s="7" t="str">
        <f ca="1">HYPERLINK("#"&amp;CELL("direccion",Tabla_471023!A367),"364")</f>
        <v>364</v>
      </c>
      <c r="U371" s="7" t="str">
        <f ca="1">HYPERLINK("#"&amp;CELL("direccion",Tabla_471047!A367),"364")</f>
        <v>364</v>
      </c>
      <c r="V371" s="7" t="str">
        <f ca="1">HYPERLINK("#"&amp;CELL("direccion",Tabla_471030!A367),"364")</f>
        <v>364</v>
      </c>
      <c r="W371" s="7" t="str">
        <f ca="1">HYPERLINK("#"&amp;CELL("direccion",Tabla_471041!A367),"364")</f>
        <v>364</v>
      </c>
      <c r="X371" s="7" t="str">
        <f ca="1">HYPERLINK("#"&amp;CELL("direccion",Tabla_471031!A367),"364")</f>
        <v>364</v>
      </c>
      <c r="Y371" s="7" t="str">
        <f ca="1">HYPERLINK("#"&amp;CELL("direccion",Tabla_471032!A367),"364")</f>
        <v>364</v>
      </c>
      <c r="Z371" s="7" t="str">
        <f ca="1">HYPERLINK("#"&amp;CELL("direccion",Tabla_471059!A367),"364")</f>
        <v>364</v>
      </c>
      <c r="AA371" s="7" t="str">
        <f ca="1">HYPERLINK("#"&amp;CELL("direccion",Tabla_471071!A367),"364")</f>
        <v>364</v>
      </c>
      <c r="AB371" s="7" t="str">
        <f ca="1">HYPERLINK("#"&amp;CELL("direccion",Tabla_471062!A367),"364")</f>
        <v>364</v>
      </c>
      <c r="AC371" s="7" t="str">
        <f ca="1">HYPERLINK("#"&amp;CELL("direccion",Tabla_471074!A367),"364")</f>
        <v>364</v>
      </c>
      <c r="AD371" t="s">
        <v>215</v>
      </c>
      <c r="AE371" s="3">
        <v>45033</v>
      </c>
      <c r="AF371" s="3">
        <v>45016</v>
      </c>
    </row>
    <row r="372" spans="1:33" x14ac:dyDescent="0.25">
      <c r="A372">
        <v>2023</v>
      </c>
      <c r="B372" s="3">
        <v>44927</v>
      </c>
      <c r="C372" s="3">
        <v>45016</v>
      </c>
      <c r="D372" t="s">
        <v>86</v>
      </c>
      <c r="E372">
        <v>89</v>
      </c>
      <c r="F372" t="s">
        <v>339</v>
      </c>
      <c r="G372" t="s">
        <v>339</v>
      </c>
      <c r="H372" s="5" t="s">
        <v>227</v>
      </c>
      <c r="I372" t="s">
        <v>1020</v>
      </c>
      <c r="J372" t="s">
        <v>1021</v>
      </c>
      <c r="K372" t="s">
        <v>474</v>
      </c>
      <c r="L372" t="s">
        <v>93</v>
      </c>
      <c r="M372">
        <v>7115</v>
      </c>
      <c r="N372" t="s">
        <v>214</v>
      </c>
      <c r="O372">
        <v>6120</v>
      </c>
      <c r="P372" t="s">
        <v>214</v>
      </c>
      <c r="Q372" s="7" t="str">
        <f ca="1">HYPERLINK("#"&amp;CELL("direccion",Tabla_471065!A368),"365")</f>
        <v>365</v>
      </c>
      <c r="R372" s="7" t="str">
        <f ca="1">HYPERLINK("#"&amp;CELL("direccion",Tabla_471039!A368),"365")</f>
        <v>365</v>
      </c>
      <c r="S372" s="7" t="str">
        <f ca="1">HYPERLINK("#"&amp;CELL("direccion",Tabla_471067!A368),"365")</f>
        <v>365</v>
      </c>
      <c r="T372" s="7" t="str">
        <f ca="1">HYPERLINK("#"&amp;CELL("direccion",Tabla_471023!A368),"365")</f>
        <v>365</v>
      </c>
      <c r="U372" s="7" t="str">
        <f ca="1">HYPERLINK("#"&amp;CELL("direccion",Tabla_471047!A368),"365")</f>
        <v>365</v>
      </c>
      <c r="V372" s="7" t="str">
        <f ca="1">HYPERLINK("#"&amp;CELL("direccion",Tabla_471030!A368),"365")</f>
        <v>365</v>
      </c>
      <c r="W372" s="7" t="str">
        <f ca="1">HYPERLINK("#"&amp;CELL("direccion",Tabla_471041!A368),"365")</f>
        <v>365</v>
      </c>
      <c r="X372" s="7" t="str">
        <f ca="1">HYPERLINK("#"&amp;CELL("direccion",Tabla_471031!A368),"365")</f>
        <v>365</v>
      </c>
      <c r="Y372" s="7" t="str">
        <f ca="1">HYPERLINK("#"&amp;CELL("direccion",Tabla_471032!A368),"365")</f>
        <v>365</v>
      </c>
      <c r="Z372" s="7" t="str">
        <f ca="1">HYPERLINK("#"&amp;CELL("direccion",Tabla_471059!A368),"365")</f>
        <v>365</v>
      </c>
      <c r="AA372" s="7" t="str">
        <f ca="1">HYPERLINK("#"&amp;CELL("direccion",Tabla_471071!A368),"365")</f>
        <v>365</v>
      </c>
      <c r="AB372" s="7" t="str">
        <f ca="1">HYPERLINK("#"&amp;CELL("direccion",Tabla_471062!A368),"365")</f>
        <v>365</v>
      </c>
      <c r="AC372" s="7" t="str">
        <f ca="1">HYPERLINK("#"&amp;CELL("direccion",Tabla_471074!A368),"365")</f>
        <v>365</v>
      </c>
      <c r="AD372" t="s">
        <v>215</v>
      </c>
      <c r="AE372" s="3">
        <v>45033</v>
      </c>
      <c r="AF372" s="3">
        <v>45016</v>
      </c>
    </row>
    <row r="373" spans="1:33" x14ac:dyDescent="0.25">
      <c r="A373">
        <v>2023</v>
      </c>
      <c r="B373" s="3">
        <v>44927</v>
      </c>
      <c r="C373" s="3">
        <v>45016</v>
      </c>
      <c r="D373" t="s">
        <v>86</v>
      </c>
      <c r="E373">
        <v>89</v>
      </c>
      <c r="F373" t="s">
        <v>339</v>
      </c>
      <c r="G373" t="s">
        <v>339</v>
      </c>
      <c r="H373" s="5" t="s">
        <v>227</v>
      </c>
      <c r="I373" t="s">
        <v>1022</v>
      </c>
      <c r="J373" t="s">
        <v>1023</v>
      </c>
      <c r="K373" t="s">
        <v>1024</v>
      </c>
      <c r="L373" t="s">
        <v>93</v>
      </c>
      <c r="M373">
        <v>8115</v>
      </c>
      <c r="N373" t="s">
        <v>214</v>
      </c>
      <c r="O373">
        <v>6687</v>
      </c>
      <c r="P373" t="s">
        <v>214</v>
      </c>
      <c r="Q373" s="7" t="str">
        <f ca="1">HYPERLINK("#"&amp;CELL("direccion",Tabla_471065!A369),"366")</f>
        <v>366</v>
      </c>
      <c r="R373" s="7" t="str">
        <f ca="1">HYPERLINK("#"&amp;CELL("direccion",Tabla_471039!A369),"366")</f>
        <v>366</v>
      </c>
      <c r="S373" s="7" t="str">
        <f ca="1">HYPERLINK("#"&amp;CELL("direccion",Tabla_471067!A369),"366")</f>
        <v>366</v>
      </c>
      <c r="T373" s="7" t="str">
        <f ca="1">HYPERLINK("#"&amp;CELL("direccion",Tabla_471023!A369),"366")</f>
        <v>366</v>
      </c>
      <c r="U373" s="7" t="str">
        <f ca="1">HYPERLINK("#"&amp;CELL("direccion",Tabla_471047!A369),"366")</f>
        <v>366</v>
      </c>
      <c r="V373" s="7" t="str">
        <f ca="1">HYPERLINK("#"&amp;CELL("direccion",Tabla_471030!A369),"366")</f>
        <v>366</v>
      </c>
      <c r="W373" s="7" t="str">
        <f ca="1">HYPERLINK("#"&amp;CELL("direccion",Tabla_471041!A369),"366")</f>
        <v>366</v>
      </c>
      <c r="X373" s="7" t="str">
        <f ca="1">HYPERLINK("#"&amp;CELL("direccion",Tabla_471031!A369),"366")</f>
        <v>366</v>
      </c>
      <c r="Y373" s="7" t="str">
        <f ca="1">HYPERLINK("#"&amp;CELL("direccion",Tabla_471032!A369),"366")</f>
        <v>366</v>
      </c>
      <c r="Z373" s="7" t="str">
        <f ca="1">HYPERLINK("#"&amp;CELL("direccion",Tabla_471059!A369),"366")</f>
        <v>366</v>
      </c>
      <c r="AA373" s="7" t="str">
        <f ca="1">HYPERLINK("#"&amp;CELL("direccion",Tabla_471071!A369),"366")</f>
        <v>366</v>
      </c>
      <c r="AB373" s="7" t="str">
        <f ca="1">HYPERLINK("#"&amp;CELL("direccion",Tabla_471062!A369),"366")</f>
        <v>366</v>
      </c>
      <c r="AC373" s="7" t="str">
        <f ca="1">HYPERLINK("#"&amp;CELL("direccion",Tabla_471074!A369),"366")</f>
        <v>366</v>
      </c>
      <c r="AD373" t="s">
        <v>215</v>
      </c>
      <c r="AE373" s="3">
        <v>45033</v>
      </c>
      <c r="AF373" s="3">
        <v>45016</v>
      </c>
    </row>
    <row r="374" spans="1:33" x14ac:dyDescent="0.25">
      <c r="A374">
        <v>2023</v>
      </c>
      <c r="B374" s="3">
        <v>44927</v>
      </c>
      <c r="C374" s="3">
        <v>45016</v>
      </c>
      <c r="D374" t="s">
        <v>86</v>
      </c>
      <c r="E374">
        <v>89</v>
      </c>
      <c r="F374" t="s">
        <v>377</v>
      </c>
      <c r="G374" t="s">
        <v>377</v>
      </c>
      <c r="H374" s="5" t="s">
        <v>227</v>
      </c>
      <c r="I374" t="s">
        <v>1025</v>
      </c>
      <c r="J374" t="s">
        <v>413</v>
      </c>
      <c r="K374" t="s">
        <v>450</v>
      </c>
      <c r="L374" t="s">
        <v>94</v>
      </c>
      <c r="M374">
        <v>7115</v>
      </c>
      <c r="N374" t="s">
        <v>214</v>
      </c>
      <c r="O374">
        <v>6120</v>
      </c>
      <c r="P374" t="s">
        <v>214</v>
      </c>
      <c r="Q374" s="7" t="str">
        <f ca="1">HYPERLINK("#"&amp;CELL("direccion",Tabla_471065!A370),"367")</f>
        <v>367</v>
      </c>
      <c r="R374" s="7" t="str">
        <f ca="1">HYPERLINK("#"&amp;CELL("direccion",Tabla_471039!A370),"367")</f>
        <v>367</v>
      </c>
      <c r="S374" s="7" t="str">
        <f ca="1">HYPERLINK("#"&amp;CELL("direccion",Tabla_471067!A370),"367")</f>
        <v>367</v>
      </c>
      <c r="T374" s="7" t="str">
        <f ca="1">HYPERLINK("#"&amp;CELL("direccion",Tabla_471023!A370),"367")</f>
        <v>367</v>
      </c>
      <c r="U374" s="7" t="str">
        <f ca="1">HYPERLINK("#"&amp;CELL("direccion",Tabla_471047!A370),"367")</f>
        <v>367</v>
      </c>
      <c r="V374" s="7" t="str">
        <f ca="1">HYPERLINK("#"&amp;CELL("direccion",Tabla_471030!A370),"367")</f>
        <v>367</v>
      </c>
      <c r="W374" s="7" t="str">
        <f ca="1">HYPERLINK("#"&amp;CELL("direccion",Tabla_471041!A370),"367")</f>
        <v>367</v>
      </c>
      <c r="X374" s="7" t="str">
        <f ca="1">HYPERLINK("#"&amp;CELL("direccion",Tabla_471031!A370),"367")</f>
        <v>367</v>
      </c>
      <c r="Y374" s="7" t="str">
        <f ca="1">HYPERLINK("#"&amp;CELL("direccion",Tabla_471032!A370),"367")</f>
        <v>367</v>
      </c>
      <c r="Z374" s="7" t="str">
        <f ca="1">HYPERLINK("#"&amp;CELL("direccion",Tabla_471059!A370),"367")</f>
        <v>367</v>
      </c>
      <c r="AA374" s="7" t="str">
        <f ca="1">HYPERLINK("#"&amp;CELL("direccion",Tabla_471071!A370),"367")</f>
        <v>367</v>
      </c>
      <c r="AB374" s="7" t="str">
        <f ca="1">HYPERLINK("#"&amp;CELL("direccion",Tabla_471062!A370),"367")</f>
        <v>367</v>
      </c>
      <c r="AC374" s="7" t="str">
        <f ca="1">HYPERLINK("#"&amp;CELL("direccion",Tabla_471074!A370),"367")</f>
        <v>367</v>
      </c>
      <c r="AD374" t="s">
        <v>215</v>
      </c>
      <c r="AE374" s="3">
        <v>45033</v>
      </c>
      <c r="AF374" s="3">
        <v>45016</v>
      </c>
    </row>
    <row r="375" spans="1:33" x14ac:dyDescent="0.25">
      <c r="A375">
        <v>2023</v>
      </c>
      <c r="B375" s="3">
        <v>44927</v>
      </c>
      <c r="C375" s="3">
        <v>45016</v>
      </c>
      <c r="D375" t="s">
        <v>86</v>
      </c>
      <c r="E375">
        <v>89</v>
      </c>
      <c r="F375" t="s">
        <v>377</v>
      </c>
      <c r="G375" t="s">
        <v>377</v>
      </c>
      <c r="H375" s="5" t="s">
        <v>227</v>
      </c>
      <c r="I375" t="s">
        <v>1026</v>
      </c>
      <c r="J375" t="s">
        <v>689</v>
      </c>
      <c r="K375" t="s">
        <v>391</v>
      </c>
      <c r="L375" t="s">
        <v>93</v>
      </c>
      <c r="M375">
        <v>7115</v>
      </c>
      <c r="N375" t="s">
        <v>214</v>
      </c>
      <c r="O375">
        <v>6120</v>
      </c>
      <c r="P375" t="s">
        <v>214</v>
      </c>
      <c r="Q375" s="7" t="str">
        <f ca="1">HYPERLINK("#"&amp;CELL("direccion",Tabla_471065!A371),"368")</f>
        <v>368</v>
      </c>
      <c r="R375" s="7" t="str">
        <f ca="1">HYPERLINK("#"&amp;CELL("direccion",Tabla_471039!A371),"368")</f>
        <v>368</v>
      </c>
      <c r="S375" s="7" t="str">
        <f ca="1">HYPERLINK("#"&amp;CELL("direccion",Tabla_471067!A371),"368")</f>
        <v>368</v>
      </c>
      <c r="T375" s="7" t="str">
        <f ca="1">HYPERLINK("#"&amp;CELL("direccion",Tabla_471023!A371),"368")</f>
        <v>368</v>
      </c>
      <c r="U375" s="7" t="str">
        <f ca="1">HYPERLINK("#"&amp;CELL("direccion",Tabla_471047!A371),"368")</f>
        <v>368</v>
      </c>
      <c r="V375" s="7" t="str">
        <f ca="1">HYPERLINK("#"&amp;CELL("direccion",Tabla_471030!A371),"368")</f>
        <v>368</v>
      </c>
      <c r="W375" s="7" t="str">
        <f ca="1">HYPERLINK("#"&amp;CELL("direccion",Tabla_471041!A371),"368")</f>
        <v>368</v>
      </c>
      <c r="X375" s="7" t="str">
        <f ca="1">HYPERLINK("#"&amp;CELL("direccion",Tabla_471031!A371),"368")</f>
        <v>368</v>
      </c>
      <c r="Y375" s="7" t="str">
        <f ca="1">HYPERLINK("#"&amp;CELL("direccion",Tabla_471032!A371),"368")</f>
        <v>368</v>
      </c>
      <c r="Z375" s="7" t="str">
        <f ca="1">HYPERLINK("#"&amp;CELL("direccion",Tabla_471059!A371),"368")</f>
        <v>368</v>
      </c>
      <c r="AA375" s="7" t="str">
        <f ca="1">HYPERLINK("#"&amp;CELL("direccion",Tabla_471071!A371),"368")</f>
        <v>368</v>
      </c>
      <c r="AB375" s="7" t="str">
        <f ca="1">HYPERLINK("#"&amp;CELL("direccion",Tabla_471062!A371),"368")</f>
        <v>368</v>
      </c>
      <c r="AC375" s="7" t="str">
        <f ca="1">HYPERLINK("#"&amp;CELL("direccion",Tabla_471074!A371),"368")</f>
        <v>368</v>
      </c>
      <c r="AD375" t="s">
        <v>215</v>
      </c>
      <c r="AE375" s="3">
        <v>45033</v>
      </c>
      <c r="AF375" s="3">
        <v>45016</v>
      </c>
    </row>
    <row r="376" spans="1:33" x14ac:dyDescent="0.25">
      <c r="A376">
        <v>2023</v>
      </c>
      <c r="B376" s="3">
        <v>44927</v>
      </c>
      <c r="C376" s="3">
        <v>45016</v>
      </c>
      <c r="D376" t="s">
        <v>86</v>
      </c>
      <c r="E376">
        <v>89</v>
      </c>
      <c r="F376" t="s">
        <v>376</v>
      </c>
      <c r="G376" t="s">
        <v>376</v>
      </c>
      <c r="H376" s="5" t="s">
        <v>227</v>
      </c>
      <c r="I376" t="s">
        <v>1027</v>
      </c>
      <c r="J376" t="s">
        <v>1028</v>
      </c>
      <c r="K376" t="s">
        <v>387</v>
      </c>
      <c r="L376" t="s">
        <v>93</v>
      </c>
      <c r="M376">
        <v>8115</v>
      </c>
      <c r="N376" t="s">
        <v>214</v>
      </c>
      <c r="O376">
        <v>6687</v>
      </c>
      <c r="P376" t="s">
        <v>214</v>
      </c>
      <c r="Q376" s="7" t="str">
        <f ca="1">HYPERLINK("#"&amp;CELL("direccion",Tabla_471065!A372),"369")</f>
        <v>369</v>
      </c>
      <c r="R376" s="7" t="str">
        <f ca="1">HYPERLINK("#"&amp;CELL("direccion",Tabla_471039!A372),"369")</f>
        <v>369</v>
      </c>
      <c r="S376" s="7" t="str">
        <f ca="1">HYPERLINK("#"&amp;CELL("direccion",Tabla_471067!A372),"369")</f>
        <v>369</v>
      </c>
      <c r="T376" s="7" t="str">
        <f ca="1">HYPERLINK("#"&amp;CELL("direccion",Tabla_471023!A372),"369")</f>
        <v>369</v>
      </c>
      <c r="U376" s="7" t="str">
        <f ca="1">HYPERLINK("#"&amp;CELL("direccion",Tabla_471047!A372),"369")</f>
        <v>369</v>
      </c>
      <c r="V376" s="7" t="str">
        <f ca="1">HYPERLINK("#"&amp;CELL("direccion",Tabla_471030!A372),"369")</f>
        <v>369</v>
      </c>
      <c r="W376" s="7" t="str">
        <f ca="1">HYPERLINK("#"&amp;CELL("direccion",Tabla_471041!A372),"369")</f>
        <v>369</v>
      </c>
      <c r="X376" s="7" t="str">
        <f ca="1">HYPERLINK("#"&amp;CELL("direccion",Tabla_471031!A372),"369")</f>
        <v>369</v>
      </c>
      <c r="Y376" s="7" t="str">
        <f ca="1">HYPERLINK("#"&amp;CELL("direccion",Tabla_471032!A372),"369")</f>
        <v>369</v>
      </c>
      <c r="Z376" s="7" t="str">
        <f ca="1">HYPERLINK("#"&amp;CELL("direccion",Tabla_471059!A372),"369")</f>
        <v>369</v>
      </c>
      <c r="AA376" s="7" t="str">
        <f ca="1">HYPERLINK("#"&amp;CELL("direccion",Tabla_471071!A372),"369")</f>
        <v>369</v>
      </c>
      <c r="AB376" s="7" t="str">
        <f ca="1">HYPERLINK("#"&amp;CELL("direccion",Tabla_471062!A372),"369")</f>
        <v>369</v>
      </c>
      <c r="AC376" s="7" t="str">
        <f ca="1">HYPERLINK("#"&amp;CELL("direccion",Tabla_471074!A372),"369")</f>
        <v>369</v>
      </c>
      <c r="AD376" t="s">
        <v>215</v>
      </c>
      <c r="AE376" s="3">
        <v>45033</v>
      </c>
      <c r="AF376" s="3">
        <v>45016</v>
      </c>
    </row>
    <row r="377" spans="1:33" x14ac:dyDescent="0.25">
      <c r="A377">
        <v>2023</v>
      </c>
      <c r="B377" s="3">
        <v>44927</v>
      </c>
      <c r="C377" s="3">
        <v>45016</v>
      </c>
      <c r="D377" t="s">
        <v>86</v>
      </c>
      <c r="E377">
        <v>89</v>
      </c>
      <c r="F377" t="s">
        <v>376</v>
      </c>
      <c r="G377" t="s">
        <v>376</v>
      </c>
      <c r="H377" s="5" t="s">
        <v>227</v>
      </c>
      <c r="I377" t="s">
        <v>1029</v>
      </c>
      <c r="J377" t="s">
        <v>391</v>
      </c>
      <c r="K377" t="s">
        <v>1030</v>
      </c>
      <c r="L377" t="s">
        <v>93</v>
      </c>
      <c r="M377">
        <v>8115</v>
      </c>
      <c r="N377" t="s">
        <v>214</v>
      </c>
      <c r="O377">
        <v>6687</v>
      </c>
      <c r="P377" t="s">
        <v>214</v>
      </c>
      <c r="Q377" s="7" t="str">
        <f ca="1">HYPERLINK("#"&amp;CELL("direccion",Tabla_471065!A373),"370")</f>
        <v>370</v>
      </c>
      <c r="R377" s="7" t="str">
        <f ca="1">HYPERLINK("#"&amp;CELL("direccion",Tabla_471039!A373),"370")</f>
        <v>370</v>
      </c>
      <c r="S377" s="7" t="str">
        <f ca="1">HYPERLINK("#"&amp;CELL("direccion",Tabla_471067!A373),"370")</f>
        <v>370</v>
      </c>
      <c r="T377" s="7" t="str">
        <f ca="1">HYPERLINK("#"&amp;CELL("direccion",Tabla_471023!A373),"370")</f>
        <v>370</v>
      </c>
      <c r="U377" s="7" t="str">
        <f ca="1">HYPERLINK("#"&amp;CELL("direccion",Tabla_471047!A373),"370")</f>
        <v>370</v>
      </c>
      <c r="V377" s="7" t="str">
        <f ca="1">HYPERLINK("#"&amp;CELL("direccion",Tabla_471030!A373),"370")</f>
        <v>370</v>
      </c>
      <c r="W377" s="7" t="str">
        <f ca="1">HYPERLINK("#"&amp;CELL("direccion",Tabla_471041!A373),"370")</f>
        <v>370</v>
      </c>
      <c r="X377" s="7" t="str">
        <f ca="1">HYPERLINK("#"&amp;CELL("direccion",Tabla_471031!A373),"370")</f>
        <v>370</v>
      </c>
      <c r="Y377" s="7" t="str">
        <f ca="1">HYPERLINK("#"&amp;CELL("direccion",Tabla_471032!A373),"370")</f>
        <v>370</v>
      </c>
      <c r="Z377" s="7" t="str">
        <f ca="1">HYPERLINK("#"&amp;CELL("direccion",Tabla_471059!A373),"370")</f>
        <v>370</v>
      </c>
      <c r="AA377" s="7" t="str">
        <f ca="1">HYPERLINK("#"&amp;CELL("direccion",Tabla_471071!A373),"370")</f>
        <v>370</v>
      </c>
      <c r="AB377" s="7" t="str">
        <f ca="1">HYPERLINK("#"&amp;CELL("direccion",Tabla_471062!A373),"370")</f>
        <v>370</v>
      </c>
      <c r="AC377" s="7" t="str">
        <f ca="1">HYPERLINK("#"&amp;CELL("direccion",Tabla_471074!A373),"370")</f>
        <v>370</v>
      </c>
      <c r="AD377" t="s">
        <v>215</v>
      </c>
      <c r="AE377" s="3">
        <v>45033</v>
      </c>
      <c r="AF377" s="3">
        <v>45016</v>
      </c>
    </row>
    <row r="378" spans="1:33" x14ac:dyDescent="0.25">
      <c r="A378">
        <v>2023</v>
      </c>
      <c r="B378" s="3">
        <v>44927</v>
      </c>
      <c r="C378" s="3">
        <v>45016</v>
      </c>
      <c r="D378" t="s">
        <v>86</v>
      </c>
      <c r="E378">
        <v>89</v>
      </c>
      <c r="F378" t="s">
        <v>376</v>
      </c>
      <c r="G378" t="s">
        <v>376</v>
      </c>
      <c r="H378" s="5" t="s">
        <v>227</v>
      </c>
      <c r="I378" t="s">
        <v>1031</v>
      </c>
      <c r="J378" t="s">
        <v>391</v>
      </c>
      <c r="K378" t="s">
        <v>817</v>
      </c>
      <c r="L378" t="s">
        <v>94</v>
      </c>
      <c r="M378">
        <v>8115</v>
      </c>
      <c r="N378" t="s">
        <v>214</v>
      </c>
      <c r="O378">
        <v>6687</v>
      </c>
      <c r="P378" t="s">
        <v>214</v>
      </c>
      <c r="Q378" s="7" t="str">
        <f ca="1">HYPERLINK("#"&amp;CELL("direccion",Tabla_471065!A374),"371")</f>
        <v>371</v>
      </c>
      <c r="R378" s="7" t="str">
        <f ca="1">HYPERLINK("#"&amp;CELL("direccion",Tabla_471039!A374),"371")</f>
        <v>371</v>
      </c>
      <c r="S378" s="7" t="str">
        <f ca="1">HYPERLINK("#"&amp;CELL("direccion",Tabla_471067!A374),"371")</f>
        <v>371</v>
      </c>
      <c r="T378" s="7" t="str">
        <f ca="1">HYPERLINK("#"&amp;CELL("direccion",Tabla_471023!A374),"371")</f>
        <v>371</v>
      </c>
      <c r="U378" s="7" t="str">
        <f ca="1">HYPERLINK("#"&amp;CELL("direccion",Tabla_471047!A374),"371")</f>
        <v>371</v>
      </c>
      <c r="V378" s="7" t="str">
        <f ca="1">HYPERLINK("#"&amp;CELL("direccion",Tabla_471030!A374),"371")</f>
        <v>371</v>
      </c>
      <c r="W378" s="7" t="str">
        <f ca="1">HYPERLINK("#"&amp;CELL("direccion",Tabla_471041!A374),"371")</f>
        <v>371</v>
      </c>
      <c r="X378" s="7" t="str">
        <f ca="1">HYPERLINK("#"&amp;CELL("direccion",Tabla_471031!A374),"371")</f>
        <v>371</v>
      </c>
      <c r="Y378" s="7" t="str">
        <f ca="1">HYPERLINK("#"&amp;CELL("direccion",Tabla_471032!A374),"371")</f>
        <v>371</v>
      </c>
      <c r="Z378" s="7" t="str">
        <f ca="1">HYPERLINK("#"&amp;CELL("direccion",Tabla_471059!A374),"371")</f>
        <v>371</v>
      </c>
      <c r="AA378" s="7" t="str">
        <f ca="1">HYPERLINK("#"&amp;CELL("direccion",Tabla_471071!A374),"371")</f>
        <v>371</v>
      </c>
      <c r="AB378" s="7" t="str">
        <f ca="1">HYPERLINK("#"&amp;CELL("direccion",Tabla_471062!A374),"371")</f>
        <v>371</v>
      </c>
      <c r="AC378" s="7" t="str">
        <f ca="1">HYPERLINK("#"&amp;CELL("direccion",Tabla_471074!A374),"371")</f>
        <v>371</v>
      </c>
      <c r="AD378" t="s">
        <v>215</v>
      </c>
      <c r="AE378" s="3">
        <v>45033</v>
      </c>
      <c r="AF378" s="3">
        <v>45016</v>
      </c>
    </row>
    <row r="379" spans="1:33" x14ac:dyDescent="0.25">
      <c r="A379">
        <v>2023</v>
      </c>
      <c r="B379" s="3">
        <v>44927</v>
      </c>
      <c r="C379" s="3">
        <v>45016</v>
      </c>
      <c r="D379" t="s">
        <v>86</v>
      </c>
      <c r="E379">
        <v>89</v>
      </c>
      <c r="F379" t="s">
        <v>339</v>
      </c>
      <c r="G379" t="s">
        <v>339</v>
      </c>
      <c r="H379" s="5" t="s">
        <v>227</v>
      </c>
      <c r="I379" t="s">
        <v>1032</v>
      </c>
      <c r="J379" t="s">
        <v>391</v>
      </c>
      <c r="K379" t="s">
        <v>391</v>
      </c>
      <c r="L379" t="s">
        <v>94</v>
      </c>
      <c r="M379">
        <v>7115</v>
      </c>
      <c r="N379" t="s">
        <v>214</v>
      </c>
      <c r="O379">
        <v>6120</v>
      </c>
      <c r="P379" t="s">
        <v>214</v>
      </c>
      <c r="Q379" s="7" t="str">
        <f ca="1">HYPERLINK("#"&amp;CELL("direccion",Tabla_471065!A375),"372")</f>
        <v>372</v>
      </c>
      <c r="R379" s="7" t="str">
        <f ca="1">HYPERLINK("#"&amp;CELL("direccion",Tabla_471039!A375),"372")</f>
        <v>372</v>
      </c>
      <c r="S379" s="7" t="str">
        <f ca="1">HYPERLINK("#"&amp;CELL("direccion",Tabla_471067!A375),"372")</f>
        <v>372</v>
      </c>
      <c r="T379" s="7" t="str">
        <f ca="1">HYPERLINK("#"&amp;CELL("direccion",Tabla_471023!A375),"372")</f>
        <v>372</v>
      </c>
      <c r="U379" s="7" t="str">
        <f ca="1">HYPERLINK("#"&amp;CELL("direccion",Tabla_471047!A375),"372")</f>
        <v>372</v>
      </c>
      <c r="V379" s="7" t="str">
        <f ca="1">HYPERLINK("#"&amp;CELL("direccion",Tabla_471030!A375),"372")</f>
        <v>372</v>
      </c>
      <c r="W379" s="7" t="str">
        <f ca="1">HYPERLINK("#"&amp;CELL("direccion",Tabla_471041!A375),"372")</f>
        <v>372</v>
      </c>
      <c r="X379" s="7" t="str">
        <f ca="1">HYPERLINK("#"&amp;CELL("direccion",Tabla_471031!A375),"372")</f>
        <v>372</v>
      </c>
      <c r="Y379" s="7" t="str">
        <f ca="1">HYPERLINK("#"&amp;CELL("direccion",Tabla_471032!A375),"372")</f>
        <v>372</v>
      </c>
      <c r="Z379" s="7" t="str">
        <f ca="1">HYPERLINK("#"&amp;CELL("direccion",Tabla_471059!A375),"372")</f>
        <v>372</v>
      </c>
      <c r="AA379" s="7" t="str">
        <f ca="1">HYPERLINK("#"&amp;CELL("direccion",Tabla_471071!A375),"372")</f>
        <v>372</v>
      </c>
      <c r="AB379" s="7" t="str">
        <f ca="1">HYPERLINK("#"&amp;CELL("direccion",Tabla_471062!A375),"372")</f>
        <v>372</v>
      </c>
      <c r="AC379" s="7" t="str">
        <f ca="1">HYPERLINK("#"&amp;CELL("direccion",Tabla_471074!A375),"372")</f>
        <v>372</v>
      </c>
      <c r="AD379" t="s">
        <v>215</v>
      </c>
      <c r="AE379" s="3">
        <v>45033</v>
      </c>
      <c r="AF379" s="3">
        <v>45016</v>
      </c>
    </row>
    <row r="380" spans="1:33" x14ac:dyDescent="0.25">
      <c r="A380">
        <v>2023</v>
      </c>
      <c r="B380" s="3">
        <v>44927</v>
      </c>
      <c r="C380" s="3">
        <v>45016</v>
      </c>
      <c r="D380" t="s">
        <v>86</v>
      </c>
      <c r="E380">
        <v>89</v>
      </c>
      <c r="F380" t="s">
        <v>377</v>
      </c>
      <c r="G380" t="s">
        <v>377</v>
      </c>
      <c r="H380" s="5" t="s">
        <v>227</v>
      </c>
      <c r="I380" t="s">
        <v>574</v>
      </c>
      <c r="J380" t="s">
        <v>574</v>
      </c>
      <c r="K380" t="s">
        <v>574</v>
      </c>
      <c r="L380" t="s">
        <v>93</v>
      </c>
      <c r="M380">
        <v>7115</v>
      </c>
      <c r="N380" t="s">
        <v>214</v>
      </c>
      <c r="O380">
        <v>6120</v>
      </c>
      <c r="P380" t="s">
        <v>214</v>
      </c>
      <c r="Q380" s="7" t="str">
        <f ca="1">HYPERLINK("#"&amp;CELL("direccion",Tabla_471065!A376),"373")</f>
        <v>373</v>
      </c>
      <c r="R380" s="7" t="str">
        <f ca="1">HYPERLINK("#"&amp;CELL("direccion",Tabla_471039!A376),"373")</f>
        <v>373</v>
      </c>
      <c r="S380" s="7" t="str">
        <f ca="1">HYPERLINK("#"&amp;CELL("direccion",Tabla_471067!A376),"373")</f>
        <v>373</v>
      </c>
      <c r="T380" s="7" t="str">
        <f ca="1">HYPERLINK("#"&amp;CELL("direccion",Tabla_471023!A376),"373")</f>
        <v>373</v>
      </c>
      <c r="U380" s="7" t="str">
        <f ca="1">HYPERLINK("#"&amp;CELL("direccion",Tabla_471047!A376),"373")</f>
        <v>373</v>
      </c>
      <c r="V380" s="7" t="str">
        <f ca="1">HYPERLINK("#"&amp;CELL("direccion",Tabla_471030!A376),"373")</f>
        <v>373</v>
      </c>
      <c r="W380" s="7" t="str">
        <f ca="1">HYPERLINK("#"&amp;CELL("direccion",Tabla_471041!A376),"373")</f>
        <v>373</v>
      </c>
      <c r="X380" s="7" t="str">
        <f ca="1">HYPERLINK("#"&amp;CELL("direccion",Tabla_471031!A376),"373")</f>
        <v>373</v>
      </c>
      <c r="Y380" s="7" t="str">
        <f ca="1">HYPERLINK("#"&amp;CELL("direccion",Tabla_471032!A376),"373")</f>
        <v>373</v>
      </c>
      <c r="Z380" s="7" t="str">
        <f ca="1">HYPERLINK("#"&amp;CELL("direccion",Tabla_471059!A376),"373")</f>
        <v>373</v>
      </c>
      <c r="AA380" s="7" t="str">
        <f ca="1">HYPERLINK("#"&amp;CELL("direccion",Tabla_471071!A376),"373")</f>
        <v>373</v>
      </c>
      <c r="AB380" s="7" t="str">
        <f ca="1">HYPERLINK("#"&amp;CELL("direccion",Tabla_471062!A376),"373")</f>
        <v>373</v>
      </c>
      <c r="AC380" s="7" t="str">
        <f ca="1">HYPERLINK("#"&amp;CELL("direccion",Tabla_471074!A376),"373")</f>
        <v>373</v>
      </c>
      <c r="AD380" t="s">
        <v>215</v>
      </c>
      <c r="AE380" s="3">
        <v>45033</v>
      </c>
      <c r="AF380" s="3">
        <v>45016</v>
      </c>
      <c r="AG380" t="s">
        <v>1048</v>
      </c>
    </row>
    <row r="381" spans="1:33" x14ac:dyDescent="0.25">
      <c r="A381">
        <v>2023</v>
      </c>
      <c r="B381" s="3">
        <v>44927</v>
      </c>
      <c r="C381" s="3">
        <v>45016</v>
      </c>
      <c r="D381" t="s">
        <v>86</v>
      </c>
      <c r="E381">
        <v>189</v>
      </c>
      <c r="F381" t="s">
        <v>378</v>
      </c>
      <c r="G381" t="s">
        <v>378</v>
      </c>
      <c r="H381" s="5" t="s">
        <v>227</v>
      </c>
      <c r="I381" t="s">
        <v>574</v>
      </c>
      <c r="J381" t="s">
        <v>574</v>
      </c>
      <c r="K381" t="s">
        <v>574</v>
      </c>
      <c r="L381" t="s">
        <v>93</v>
      </c>
      <c r="M381">
        <v>12276</v>
      </c>
      <c r="N381" t="s">
        <v>214</v>
      </c>
      <c r="O381">
        <v>10026</v>
      </c>
      <c r="P381" t="s">
        <v>214</v>
      </c>
      <c r="Q381" s="7" t="str">
        <f ca="1">HYPERLINK("#"&amp;CELL("direccion",Tabla_471065!A377),"374")</f>
        <v>374</v>
      </c>
      <c r="R381" s="7" t="str">
        <f ca="1">HYPERLINK("#"&amp;CELL("direccion",Tabla_471039!A377),"374")</f>
        <v>374</v>
      </c>
      <c r="S381" s="7" t="str">
        <f ca="1">HYPERLINK("#"&amp;CELL("direccion",Tabla_471067!A377),"374")</f>
        <v>374</v>
      </c>
      <c r="T381" s="7" t="str">
        <f ca="1">HYPERLINK("#"&amp;CELL("direccion",Tabla_471023!A377),"374")</f>
        <v>374</v>
      </c>
      <c r="U381" s="7" t="str">
        <f ca="1">HYPERLINK("#"&amp;CELL("direccion",Tabla_471047!A377),"374")</f>
        <v>374</v>
      </c>
      <c r="V381" s="7" t="str">
        <f ca="1">HYPERLINK("#"&amp;CELL("direccion",Tabla_471030!A377),"374")</f>
        <v>374</v>
      </c>
      <c r="W381" s="7" t="str">
        <f ca="1">HYPERLINK("#"&amp;CELL("direccion",Tabla_471041!A377),"374")</f>
        <v>374</v>
      </c>
      <c r="X381" s="7" t="str">
        <f ca="1">HYPERLINK("#"&amp;CELL("direccion",Tabla_471031!A377),"374")</f>
        <v>374</v>
      </c>
      <c r="Y381" s="7" t="str">
        <f ca="1">HYPERLINK("#"&amp;CELL("direccion",Tabla_471032!A377),"374")</f>
        <v>374</v>
      </c>
      <c r="Z381" s="7" t="str">
        <f ca="1">HYPERLINK("#"&amp;CELL("direccion",Tabla_471059!A377),"374")</f>
        <v>374</v>
      </c>
      <c r="AA381" s="7" t="str">
        <f ca="1">HYPERLINK("#"&amp;CELL("direccion",Tabla_471071!A377),"374")</f>
        <v>374</v>
      </c>
      <c r="AB381" s="7" t="str">
        <f ca="1">HYPERLINK("#"&amp;CELL("direccion",Tabla_471062!A377),"374")</f>
        <v>374</v>
      </c>
      <c r="AC381" s="7" t="str">
        <f ca="1">HYPERLINK("#"&amp;CELL("direccion",Tabla_471074!A377),"374")</f>
        <v>374</v>
      </c>
      <c r="AD381" t="s">
        <v>215</v>
      </c>
      <c r="AE381" s="3">
        <v>45033</v>
      </c>
      <c r="AF381" s="3">
        <v>45016</v>
      </c>
      <c r="AG381" t="s">
        <v>1048</v>
      </c>
    </row>
    <row r="382" spans="1:33" x14ac:dyDescent="0.25">
      <c r="A382">
        <v>2023</v>
      </c>
      <c r="B382" s="3">
        <v>44927</v>
      </c>
      <c r="C382" s="3">
        <v>45016</v>
      </c>
      <c r="D382" t="s">
        <v>86</v>
      </c>
      <c r="E382">
        <v>160</v>
      </c>
      <c r="F382" t="s">
        <v>346</v>
      </c>
      <c r="G382" t="s">
        <v>346</v>
      </c>
      <c r="H382" s="5" t="s">
        <v>227</v>
      </c>
      <c r="I382" t="s">
        <v>574</v>
      </c>
      <c r="J382" t="s">
        <v>574</v>
      </c>
      <c r="K382" t="s">
        <v>574</v>
      </c>
      <c r="L382" t="s">
        <v>93</v>
      </c>
      <c r="M382">
        <v>9802</v>
      </c>
      <c r="N382" t="s">
        <v>214</v>
      </c>
      <c r="O382">
        <v>8006</v>
      </c>
      <c r="P382" t="s">
        <v>214</v>
      </c>
      <c r="Q382" s="7" t="str">
        <f ca="1">HYPERLINK("#"&amp;CELL("direccion",Tabla_471065!A378),"375")</f>
        <v>375</v>
      </c>
      <c r="R382" s="7" t="str">
        <f ca="1">HYPERLINK("#"&amp;CELL("direccion",Tabla_471039!A378),"375")</f>
        <v>375</v>
      </c>
      <c r="S382" s="7" t="str">
        <f ca="1">HYPERLINK("#"&amp;CELL("direccion",Tabla_471067!A378),"375")</f>
        <v>375</v>
      </c>
      <c r="T382" s="7" t="str">
        <f ca="1">HYPERLINK("#"&amp;CELL("direccion",Tabla_471023!A378),"375")</f>
        <v>375</v>
      </c>
      <c r="U382" s="7" t="str">
        <f ca="1">HYPERLINK("#"&amp;CELL("direccion",Tabla_471047!A378),"375")</f>
        <v>375</v>
      </c>
      <c r="V382" s="7" t="str">
        <f ca="1">HYPERLINK("#"&amp;CELL("direccion",Tabla_471030!A378),"375")</f>
        <v>375</v>
      </c>
      <c r="W382" s="7" t="str">
        <f ca="1">HYPERLINK("#"&amp;CELL("direccion",Tabla_471041!A378),"375")</f>
        <v>375</v>
      </c>
      <c r="X382" s="7" t="str">
        <f ca="1">HYPERLINK("#"&amp;CELL("direccion",Tabla_471031!A378),"375")</f>
        <v>375</v>
      </c>
      <c r="Y382" s="7" t="str">
        <f ca="1">HYPERLINK("#"&amp;CELL("direccion",Tabla_471032!A378),"375")</f>
        <v>375</v>
      </c>
      <c r="Z382" s="7" t="str">
        <f ca="1">HYPERLINK("#"&amp;CELL("direccion",Tabla_471059!A378),"375")</f>
        <v>375</v>
      </c>
      <c r="AA382" s="7" t="str">
        <f ca="1">HYPERLINK("#"&amp;CELL("direccion",Tabla_471071!A378),"375")</f>
        <v>375</v>
      </c>
      <c r="AB382" s="7" t="str">
        <f ca="1">HYPERLINK("#"&amp;CELL("direccion",Tabla_471062!A378),"375")</f>
        <v>375</v>
      </c>
      <c r="AC382" s="7" t="str">
        <f ca="1">HYPERLINK("#"&amp;CELL("direccion",Tabla_471074!A378),"375")</f>
        <v>375</v>
      </c>
      <c r="AD382" t="s">
        <v>215</v>
      </c>
      <c r="AE382" s="3">
        <v>45033</v>
      </c>
      <c r="AF382" s="3">
        <v>45016</v>
      </c>
      <c r="AG382" t="s">
        <v>1048</v>
      </c>
    </row>
    <row r="383" spans="1:33" x14ac:dyDescent="0.25">
      <c r="A383">
        <v>2023</v>
      </c>
      <c r="B383" s="3">
        <v>44927</v>
      </c>
      <c r="C383" s="3">
        <v>45016</v>
      </c>
      <c r="D383" t="s">
        <v>86</v>
      </c>
      <c r="E383">
        <v>150</v>
      </c>
      <c r="F383" t="s">
        <v>350</v>
      </c>
      <c r="G383" t="s">
        <v>350</v>
      </c>
      <c r="H383" s="5" t="s">
        <v>227</v>
      </c>
      <c r="I383" t="s">
        <v>574</v>
      </c>
      <c r="J383" t="s">
        <v>574</v>
      </c>
      <c r="K383" t="s">
        <v>574</v>
      </c>
      <c r="L383" t="s">
        <v>94</v>
      </c>
      <c r="M383">
        <v>9089</v>
      </c>
      <c r="N383" t="s">
        <v>214</v>
      </c>
      <c r="O383">
        <v>7409</v>
      </c>
      <c r="P383" t="s">
        <v>214</v>
      </c>
      <c r="Q383" s="7" t="str">
        <f ca="1">HYPERLINK("#"&amp;CELL("direccion",Tabla_471065!A379),"376")</f>
        <v>376</v>
      </c>
      <c r="R383" s="7" t="str">
        <f ca="1">HYPERLINK("#"&amp;CELL("direccion",Tabla_471039!A379),"376")</f>
        <v>376</v>
      </c>
      <c r="S383" s="7" t="str">
        <f ca="1">HYPERLINK("#"&amp;CELL("direccion",Tabla_471067!A379),"376")</f>
        <v>376</v>
      </c>
      <c r="T383" s="7" t="str">
        <f ca="1">HYPERLINK("#"&amp;CELL("direccion",Tabla_471023!A379),"376")</f>
        <v>376</v>
      </c>
      <c r="U383" s="7" t="str">
        <f ca="1">HYPERLINK("#"&amp;CELL("direccion",Tabla_471047!A379),"376")</f>
        <v>376</v>
      </c>
      <c r="V383" s="7" t="str">
        <f ca="1">HYPERLINK("#"&amp;CELL("direccion",Tabla_471030!A379),"376")</f>
        <v>376</v>
      </c>
      <c r="W383" s="7" t="str">
        <f ca="1">HYPERLINK("#"&amp;CELL("direccion",Tabla_471041!A379),"376")</f>
        <v>376</v>
      </c>
      <c r="X383" s="7" t="str">
        <f ca="1">HYPERLINK("#"&amp;CELL("direccion",Tabla_471031!A379),"376")</f>
        <v>376</v>
      </c>
      <c r="Y383" s="7" t="str">
        <f ca="1">HYPERLINK("#"&amp;CELL("direccion",Tabla_471032!A379),"376")</f>
        <v>376</v>
      </c>
      <c r="Z383" s="7" t="str">
        <f ca="1">HYPERLINK("#"&amp;CELL("direccion",Tabla_471059!A379),"376")</f>
        <v>376</v>
      </c>
      <c r="AA383" s="7" t="str">
        <f ca="1">HYPERLINK("#"&amp;CELL("direccion",Tabla_471071!A379),"376")</f>
        <v>376</v>
      </c>
      <c r="AB383" s="7" t="str">
        <f ca="1">HYPERLINK("#"&amp;CELL("direccion",Tabla_471062!A379),"376")</f>
        <v>376</v>
      </c>
      <c r="AC383" s="7" t="str">
        <f ca="1">HYPERLINK("#"&amp;CELL("direccion",Tabla_471074!A379),"376")</f>
        <v>376</v>
      </c>
      <c r="AD383" t="s">
        <v>215</v>
      </c>
      <c r="AE383" s="3">
        <v>45033</v>
      </c>
      <c r="AF383" s="3">
        <v>45016</v>
      </c>
      <c r="AG383" t="s">
        <v>1048</v>
      </c>
    </row>
    <row r="384" spans="1:33" x14ac:dyDescent="0.25">
      <c r="A384">
        <v>2023</v>
      </c>
      <c r="B384" s="3">
        <v>44927</v>
      </c>
      <c r="C384" s="3">
        <v>45016</v>
      </c>
      <c r="D384" t="s">
        <v>86</v>
      </c>
      <c r="E384">
        <v>140</v>
      </c>
      <c r="F384" t="s">
        <v>356</v>
      </c>
      <c r="G384" t="s">
        <v>356</v>
      </c>
      <c r="H384" s="5" t="s">
        <v>227</v>
      </c>
      <c r="I384" t="s">
        <v>574</v>
      </c>
      <c r="J384" t="s">
        <v>574</v>
      </c>
      <c r="K384" t="s">
        <v>574</v>
      </c>
      <c r="L384" t="s">
        <v>94</v>
      </c>
      <c r="M384">
        <v>8688</v>
      </c>
      <c r="N384" t="s">
        <v>214</v>
      </c>
      <c r="O384">
        <v>7094</v>
      </c>
      <c r="P384" t="s">
        <v>214</v>
      </c>
      <c r="Q384" s="7" t="str">
        <f ca="1">HYPERLINK("#"&amp;CELL("direccion",Tabla_471065!A380),"377")</f>
        <v>377</v>
      </c>
      <c r="R384" s="7" t="str">
        <f ca="1">HYPERLINK("#"&amp;CELL("direccion",Tabla_471039!A380),"377")</f>
        <v>377</v>
      </c>
      <c r="S384" s="7" t="str">
        <f ca="1">HYPERLINK("#"&amp;CELL("direccion",Tabla_471067!A380),"377")</f>
        <v>377</v>
      </c>
      <c r="T384" s="7" t="str">
        <f ca="1">HYPERLINK("#"&amp;CELL("direccion",Tabla_471023!A380),"377")</f>
        <v>377</v>
      </c>
      <c r="U384" s="7" t="str">
        <f ca="1">HYPERLINK("#"&amp;CELL("direccion",Tabla_471047!A380),"377")</f>
        <v>377</v>
      </c>
      <c r="V384" s="7" t="str">
        <f ca="1">HYPERLINK("#"&amp;CELL("direccion",Tabla_471030!A380),"377")</f>
        <v>377</v>
      </c>
      <c r="W384" s="7" t="str">
        <f ca="1">HYPERLINK("#"&amp;CELL("direccion",Tabla_471041!A380),"377")</f>
        <v>377</v>
      </c>
      <c r="X384" s="7" t="str">
        <f ca="1">HYPERLINK("#"&amp;CELL("direccion",Tabla_471031!A380),"377")</f>
        <v>377</v>
      </c>
      <c r="Y384" s="7" t="str">
        <f ca="1">HYPERLINK("#"&amp;CELL("direccion",Tabla_471032!A380),"377")</f>
        <v>377</v>
      </c>
      <c r="Z384" s="7" t="str">
        <f ca="1">HYPERLINK("#"&amp;CELL("direccion",Tabla_471059!A380),"377")</f>
        <v>377</v>
      </c>
      <c r="AA384" s="7" t="str">
        <f ca="1">HYPERLINK("#"&amp;CELL("direccion",Tabla_471071!A380),"377")</f>
        <v>377</v>
      </c>
      <c r="AB384" s="7" t="str">
        <f ca="1">HYPERLINK("#"&amp;CELL("direccion",Tabla_471062!A380),"377")</f>
        <v>377</v>
      </c>
      <c r="AC384" s="7" t="str">
        <f ca="1">HYPERLINK("#"&amp;CELL("direccion",Tabla_471074!A380),"377")</f>
        <v>377</v>
      </c>
      <c r="AD384" t="s">
        <v>215</v>
      </c>
      <c r="AE384" s="3">
        <v>45033</v>
      </c>
      <c r="AF384" s="3">
        <v>45016</v>
      </c>
      <c r="AG384" t="s">
        <v>1048</v>
      </c>
    </row>
    <row r="385" spans="1:33" x14ac:dyDescent="0.25">
      <c r="A385">
        <v>2023</v>
      </c>
      <c r="B385" s="3">
        <v>44927</v>
      </c>
      <c r="C385" s="3">
        <v>45016</v>
      </c>
      <c r="D385" t="s">
        <v>86</v>
      </c>
      <c r="E385">
        <v>130</v>
      </c>
      <c r="F385" t="s">
        <v>365</v>
      </c>
      <c r="G385" t="s">
        <v>365</v>
      </c>
      <c r="H385" s="5" t="s">
        <v>227</v>
      </c>
      <c r="I385" t="s">
        <v>574</v>
      </c>
      <c r="J385" t="s">
        <v>574</v>
      </c>
      <c r="K385" t="s">
        <v>574</v>
      </c>
      <c r="L385" t="s">
        <v>93</v>
      </c>
      <c r="M385">
        <v>8301</v>
      </c>
      <c r="N385" t="s">
        <v>214</v>
      </c>
      <c r="O385">
        <v>6790</v>
      </c>
      <c r="P385" t="s">
        <v>214</v>
      </c>
      <c r="Q385" s="7" t="str">
        <f ca="1">HYPERLINK("#"&amp;CELL("direccion",Tabla_471065!A381),"378")</f>
        <v>378</v>
      </c>
      <c r="R385" s="7" t="str">
        <f ca="1">HYPERLINK("#"&amp;CELL("direccion",Tabla_471039!A381),"378")</f>
        <v>378</v>
      </c>
      <c r="S385" s="7" t="str">
        <f ca="1">HYPERLINK("#"&amp;CELL("direccion",Tabla_471067!A381),"378")</f>
        <v>378</v>
      </c>
      <c r="T385" s="7" t="str">
        <f ca="1">HYPERLINK("#"&amp;CELL("direccion",Tabla_471023!A381),"378")</f>
        <v>378</v>
      </c>
      <c r="U385" s="7" t="str">
        <f ca="1">HYPERLINK("#"&amp;CELL("direccion",Tabla_471047!A381),"378")</f>
        <v>378</v>
      </c>
      <c r="V385" s="7" t="str">
        <f ca="1">HYPERLINK("#"&amp;CELL("direccion",Tabla_471030!A381),"378")</f>
        <v>378</v>
      </c>
      <c r="W385" s="7" t="str">
        <f ca="1">HYPERLINK("#"&amp;CELL("direccion",Tabla_471041!A381),"378")</f>
        <v>378</v>
      </c>
      <c r="X385" s="7" t="str">
        <f ca="1">HYPERLINK("#"&amp;CELL("direccion",Tabla_471031!A381),"378")</f>
        <v>378</v>
      </c>
      <c r="Y385" s="7" t="str">
        <f ca="1">HYPERLINK("#"&amp;CELL("direccion",Tabla_471032!A381),"378")</f>
        <v>378</v>
      </c>
      <c r="Z385" s="7" t="str">
        <f ca="1">HYPERLINK("#"&amp;CELL("direccion",Tabla_471059!A381),"378")</f>
        <v>378</v>
      </c>
      <c r="AA385" s="7" t="str">
        <f ca="1">HYPERLINK("#"&amp;CELL("direccion",Tabla_471071!A381),"378")</f>
        <v>378</v>
      </c>
      <c r="AB385" s="7" t="str">
        <f ca="1">HYPERLINK("#"&amp;CELL("direccion",Tabla_471062!A381),"378")</f>
        <v>378</v>
      </c>
      <c r="AC385" s="7" t="str">
        <f ca="1">HYPERLINK("#"&amp;CELL("direccion",Tabla_471074!A381),"378")</f>
        <v>378</v>
      </c>
      <c r="AD385" t="s">
        <v>215</v>
      </c>
      <c r="AE385" s="3">
        <v>45033</v>
      </c>
      <c r="AF385" s="3">
        <v>45016</v>
      </c>
      <c r="AG385" t="s">
        <v>1048</v>
      </c>
    </row>
    <row r="386" spans="1:33" x14ac:dyDescent="0.25">
      <c r="A386">
        <v>2023</v>
      </c>
      <c r="B386" s="3">
        <v>44927</v>
      </c>
      <c r="C386" s="3">
        <v>45016</v>
      </c>
      <c r="D386" t="s">
        <v>86</v>
      </c>
      <c r="E386">
        <v>120</v>
      </c>
      <c r="F386" t="s">
        <v>371</v>
      </c>
      <c r="G386" t="s">
        <v>371</v>
      </c>
      <c r="H386" s="5" t="s">
        <v>227</v>
      </c>
      <c r="I386" t="s">
        <v>574</v>
      </c>
      <c r="J386" t="s">
        <v>574</v>
      </c>
      <c r="K386" t="s">
        <v>574</v>
      </c>
      <c r="L386" t="s">
        <v>93</v>
      </c>
      <c r="M386">
        <v>7963</v>
      </c>
      <c r="N386" t="s">
        <v>214</v>
      </c>
      <c r="O386">
        <v>6525</v>
      </c>
      <c r="P386" t="s">
        <v>214</v>
      </c>
      <c r="Q386" s="7" t="str">
        <f ca="1">HYPERLINK("#"&amp;CELL("direccion",Tabla_471065!A382),"379")</f>
        <v>379</v>
      </c>
      <c r="R386" s="7" t="str">
        <f ca="1">HYPERLINK("#"&amp;CELL("direccion",Tabla_471039!A382),"379")</f>
        <v>379</v>
      </c>
      <c r="S386" s="7" t="str">
        <f ca="1">HYPERLINK("#"&amp;CELL("direccion",Tabla_471067!A382),"379")</f>
        <v>379</v>
      </c>
      <c r="T386" s="7" t="str">
        <f ca="1">HYPERLINK("#"&amp;CELL("direccion",Tabla_471023!A382),"379")</f>
        <v>379</v>
      </c>
      <c r="U386" s="7" t="str">
        <f ca="1">HYPERLINK("#"&amp;CELL("direccion",Tabla_471047!A382),"379")</f>
        <v>379</v>
      </c>
      <c r="V386" s="7" t="str">
        <f ca="1">HYPERLINK("#"&amp;CELL("direccion",Tabla_471030!A382),"379")</f>
        <v>379</v>
      </c>
      <c r="W386" s="7" t="str">
        <f ca="1">HYPERLINK("#"&amp;CELL("direccion",Tabla_471041!A382),"379")</f>
        <v>379</v>
      </c>
      <c r="X386" s="7" t="str">
        <f ca="1">HYPERLINK("#"&amp;CELL("direccion",Tabla_471031!A382),"379")</f>
        <v>379</v>
      </c>
      <c r="Y386" s="7" t="str">
        <f ca="1">HYPERLINK("#"&amp;CELL("direccion",Tabla_471032!A382),"379")</f>
        <v>379</v>
      </c>
      <c r="Z386" s="7" t="str">
        <f ca="1">HYPERLINK("#"&amp;CELL("direccion",Tabla_471059!A382),"379")</f>
        <v>379</v>
      </c>
      <c r="AA386" s="7" t="str">
        <f ca="1">HYPERLINK("#"&amp;CELL("direccion",Tabla_471071!A382),"379")</f>
        <v>379</v>
      </c>
      <c r="AB386" s="7" t="str">
        <f ca="1">HYPERLINK("#"&amp;CELL("direccion",Tabla_471062!A382),"379")</f>
        <v>379</v>
      </c>
      <c r="AC386" s="7" t="str">
        <f ca="1">HYPERLINK("#"&amp;CELL("direccion",Tabla_471074!A382),"379")</f>
        <v>379</v>
      </c>
      <c r="AD386" t="s">
        <v>215</v>
      </c>
      <c r="AE386" s="3">
        <v>45033</v>
      </c>
      <c r="AF386" s="3">
        <v>45016</v>
      </c>
      <c r="AG386" t="s">
        <v>1048</v>
      </c>
    </row>
    <row r="387" spans="1:33" x14ac:dyDescent="0.25">
      <c r="A387">
        <v>2023</v>
      </c>
      <c r="B387" s="3">
        <v>44927</v>
      </c>
      <c r="C387" s="3">
        <v>45016</v>
      </c>
      <c r="D387" t="s">
        <v>86</v>
      </c>
      <c r="E387">
        <v>89</v>
      </c>
      <c r="F387" t="s">
        <v>339</v>
      </c>
      <c r="G387" t="s">
        <v>339</v>
      </c>
      <c r="H387" s="5" t="s">
        <v>227</v>
      </c>
      <c r="I387" t="s">
        <v>574</v>
      </c>
      <c r="J387" t="s">
        <v>574</v>
      </c>
      <c r="K387" t="s">
        <v>574</v>
      </c>
      <c r="L387" t="s">
        <v>94</v>
      </c>
      <c r="M387">
        <v>6874</v>
      </c>
      <c r="N387" t="s">
        <v>214</v>
      </c>
      <c r="O387">
        <v>5924</v>
      </c>
      <c r="P387" t="s">
        <v>214</v>
      </c>
      <c r="Q387" s="7" t="str">
        <f ca="1">HYPERLINK("#"&amp;CELL("direccion",Tabla_471065!A383),"380")</f>
        <v>380</v>
      </c>
      <c r="R387" s="7" t="str">
        <f ca="1">HYPERLINK("#"&amp;CELL("direccion",Tabla_471039!A383),"380")</f>
        <v>380</v>
      </c>
      <c r="S387" s="7" t="str">
        <f ca="1">HYPERLINK("#"&amp;CELL("direccion",Tabla_471067!A383),"380")</f>
        <v>380</v>
      </c>
      <c r="T387" s="7" t="str">
        <f ca="1">HYPERLINK("#"&amp;CELL("direccion",Tabla_471023!A383),"380")</f>
        <v>380</v>
      </c>
      <c r="U387" s="7" t="str">
        <f ca="1">HYPERLINK("#"&amp;CELL("direccion",Tabla_471047!A383),"380")</f>
        <v>380</v>
      </c>
      <c r="V387" s="7" t="str">
        <f ca="1">HYPERLINK("#"&amp;CELL("direccion",Tabla_471030!A383),"380")</f>
        <v>380</v>
      </c>
      <c r="W387" s="7" t="str">
        <f ca="1">HYPERLINK("#"&amp;CELL("direccion",Tabla_471041!A383),"380")</f>
        <v>380</v>
      </c>
      <c r="X387" s="7" t="str">
        <f ca="1">HYPERLINK("#"&amp;CELL("direccion",Tabla_471031!A383),"380")</f>
        <v>380</v>
      </c>
      <c r="Y387" s="7" t="str">
        <f ca="1">HYPERLINK("#"&amp;CELL("direccion",Tabla_471032!A383),"380")</f>
        <v>380</v>
      </c>
      <c r="Z387" s="7" t="str">
        <f ca="1">HYPERLINK("#"&amp;CELL("direccion",Tabla_471059!A383),"380")</f>
        <v>380</v>
      </c>
      <c r="AA387" s="7" t="str">
        <f ca="1">HYPERLINK("#"&amp;CELL("direccion",Tabla_471071!A383),"380")</f>
        <v>380</v>
      </c>
      <c r="AB387" s="7" t="str">
        <f ca="1">HYPERLINK("#"&amp;CELL("direccion",Tabla_471062!A383),"380")</f>
        <v>380</v>
      </c>
      <c r="AC387" s="7" t="str">
        <f ca="1">HYPERLINK("#"&amp;CELL("direccion",Tabla_471074!A383),"380")</f>
        <v>380</v>
      </c>
      <c r="AD387" t="s">
        <v>215</v>
      </c>
      <c r="AE387" s="3">
        <v>45033</v>
      </c>
      <c r="AF387" s="3">
        <v>45016</v>
      </c>
      <c r="AG387" t="s">
        <v>1048</v>
      </c>
    </row>
    <row r="388" spans="1:33" x14ac:dyDescent="0.25">
      <c r="A388">
        <v>2023</v>
      </c>
      <c r="B388" s="3">
        <v>44927</v>
      </c>
      <c r="C388" s="3">
        <v>45016</v>
      </c>
      <c r="D388" t="s">
        <v>86</v>
      </c>
      <c r="E388">
        <v>89</v>
      </c>
      <c r="F388" t="s">
        <v>339</v>
      </c>
      <c r="G388" t="s">
        <v>339</v>
      </c>
      <c r="H388" s="5" t="s">
        <v>227</v>
      </c>
      <c r="I388" t="s">
        <v>574</v>
      </c>
      <c r="J388" t="s">
        <v>574</v>
      </c>
      <c r="K388" t="s">
        <v>574</v>
      </c>
      <c r="L388" t="s">
        <v>94</v>
      </c>
      <c r="M388">
        <v>6874</v>
      </c>
      <c r="N388" t="s">
        <v>214</v>
      </c>
      <c r="O388">
        <v>5924</v>
      </c>
      <c r="P388" t="s">
        <v>214</v>
      </c>
      <c r="Q388" s="7" t="str">
        <f ca="1">HYPERLINK("#"&amp;CELL("direccion",Tabla_471065!A384),"381")</f>
        <v>381</v>
      </c>
      <c r="R388" s="7" t="str">
        <f ca="1">HYPERLINK("#"&amp;CELL("direccion",Tabla_471039!A384),"381")</f>
        <v>381</v>
      </c>
      <c r="S388" s="7" t="str">
        <f ca="1">HYPERLINK("#"&amp;CELL("direccion",Tabla_471067!A384),"381")</f>
        <v>381</v>
      </c>
      <c r="T388" s="7" t="str">
        <f ca="1">HYPERLINK("#"&amp;CELL("direccion",Tabla_471023!A384),"381")</f>
        <v>381</v>
      </c>
      <c r="U388" s="7" t="str">
        <f ca="1">HYPERLINK("#"&amp;CELL("direccion",Tabla_471047!A384),"381")</f>
        <v>381</v>
      </c>
      <c r="V388" s="7" t="str">
        <f ca="1">HYPERLINK("#"&amp;CELL("direccion",Tabla_471030!A384),"381")</f>
        <v>381</v>
      </c>
      <c r="W388" s="7" t="str">
        <f ca="1">HYPERLINK("#"&amp;CELL("direccion",Tabla_471041!A384),"381")</f>
        <v>381</v>
      </c>
      <c r="X388" s="7" t="str">
        <f ca="1">HYPERLINK("#"&amp;CELL("direccion",Tabla_471031!A384),"381")</f>
        <v>381</v>
      </c>
      <c r="Y388" s="7" t="str">
        <f ca="1">HYPERLINK("#"&amp;CELL("direccion",Tabla_471032!A384),"381")</f>
        <v>381</v>
      </c>
      <c r="Z388" s="7" t="str">
        <f ca="1">HYPERLINK("#"&amp;CELL("direccion",Tabla_471059!A384),"381")</f>
        <v>381</v>
      </c>
      <c r="AA388" s="7" t="str">
        <f ca="1">HYPERLINK("#"&amp;CELL("direccion",Tabla_471071!A384),"381")</f>
        <v>381</v>
      </c>
      <c r="AB388" s="7" t="str">
        <f ca="1">HYPERLINK("#"&amp;CELL("direccion",Tabla_471062!A384),"381")</f>
        <v>381</v>
      </c>
      <c r="AC388" s="7" t="str">
        <f ca="1">HYPERLINK("#"&amp;CELL("direccion",Tabla_471074!A384),"381")</f>
        <v>381</v>
      </c>
      <c r="AD388" t="s">
        <v>215</v>
      </c>
      <c r="AE388" s="3">
        <v>45033</v>
      </c>
      <c r="AF388" s="3">
        <v>45016</v>
      </c>
      <c r="AG388" t="s">
        <v>1048</v>
      </c>
    </row>
    <row r="389" spans="1:33" x14ac:dyDescent="0.25">
      <c r="A389">
        <v>2023</v>
      </c>
      <c r="B389" s="3">
        <v>44927</v>
      </c>
      <c r="C389" s="3">
        <v>45016</v>
      </c>
      <c r="D389" t="s">
        <v>86</v>
      </c>
      <c r="E389">
        <v>89</v>
      </c>
      <c r="F389" t="s">
        <v>339</v>
      </c>
      <c r="G389" t="s">
        <v>339</v>
      </c>
      <c r="H389" s="5" t="s">
        <v>227</v>
      </c>
      <c r="I389" t="s">
        <v>574</v>
      </c>
      <c r="J389" t="s">
        <v>574</v>
      </c>
      <c r="K389" t="s">
        <v>574</v>
      </c>
      <c r="L389" t="s">
        <v>93</v>
      </c>
      <c r="M389">
        <v>6874</v>
      </c>
      <c r="N389" t="s">
        <v>214</v>
      </c>
      <c r="O389">
        <v>5924</v>
      </c>
      <c r="P389" t="s">
        <v>214</v>
      </c>
      <c r="Q389" s="7" t="str">
        <f ca="1">HYPERLINK("#"&amp;CELL("direccion",Tabla_471065!A385),"382")</f>
        <v>382</v>
      </c>
      <c r="R389" s="7" t="str">
        <f ca="1">HYPERLINK("#"&amp;CELL("direccion",Tabla_471039!A385),"382")</f>
        <v>382</v>
      </c>
      <c r="S389" s="7" t="str">
        <f ca="1">HYPERLINK("#"&amp;CELL("direccion",Tabla_471067!A385),"382")</f>
        <v>382</v>
      </c>
      <c r="T389" s="7" t="str">
        <f ca="1">HYPERLINK("#"&amp;CELL("direccion",Tabla_471023!A385),"382")</f>
        <v>382</v>
      </c>
      <c r="U389" s="7" t="str">
        <f ca="1">HYPERLINK("#"&amp;CELL("direccion",Tabla_471047!A385),"382")</f>
        <v>382</v>
      </c>
      <c r="V389" s="7" t="str">
        <f ca="1">HYPERLINK("#"&amp;CELL("direccion",Tabla_471030!A385),"382")</f>
        <v>382</v>
      </c>
      <c r="W389" s="7" t="str">
        <f ca="1">HYPERLINK("#"&amp;CELL("direccion",Tabla_471041!A385),"382")</f>
        <v>382</v>
      </c>
      <c r="X389" s="7" t="str">
        <f ca="1">HYPERLINK("#"&amp;CELL("direccion",Tabla_471031!A385),"382")</f>
        <v>382</v>
      </c>
      <c r="Y389" s="7" t="str">
        <f ca="1">HYPERLINK("#"&amp;CELL("direccion",Tabla_471032!A385),"382")</f>
        <v>382</v>
      </c>
      <c r="Z389" s="7" t="str">
        <f ca="1">HYPERLINK("#"&amp;CELL("direccion",Tabla_471059!A385),"382")</f>
        <v>382</v>
      </c>
      <c r="AA389" s="7" t="str">
        <f ca="1">HYPERLINK("#"&amp;CELL("direccion",Tabla_471071!A385),"382")</f>
        <v>382</v>
      </c>
      <c r="AB389" s="7" t="str">
        <f ca="1">HYPERLINK("#"&amp;CELL("direccion",Tabla_471062!A385),"382")</f>
        <v>382</v>
      </c>
      <c r="AC389" s="7" t="str">
        <f ca="1">HYPERLINK("#"&amp;CELL("direccion",Tabla_471074!A385),"382")</f>
        <v>382</v>
      </c>
      <c r="AD389" t="s">
        <v>215</v>
      </c>
      <c r="AE389" s="3">
        <v>45033</v>
      </c>
      <c r="AF389" s="3">
        <v>45016</v>
      </c>
      <c r="AG389" t="s">
        <v>1048</v>
      </c>
    </row>
    <row r="390" spans="1:33" x14ac:dyDescent="0.25">
      <c r="A390">
        <v>2023</v>
      </c>
      <c r="B390" s="3">
        <v>44927</v>
      </c>
      <c r="C390" s="3">
        <v>45016</v>
      </c>
      <c r="D390" t="s">
        <v>91</v>
      </c>
      <c r="E390">
        <v>1124</v>
      </c>
      <c r="F390" t="s">
        <v>379</v>
      </c>
      <c r="G390" t="s">
        <v>379</v>
      </c>
      <c r="H390" s="5" t="s">
        <v>227</v>
      </c>
      <c r="I390" t="s">
        <v>1033</v>
      </c>
      <c r="J390" t="s">
        <v>838</v>
      </c>
      <c r="K390" t="s">
        <v>960</v>
      </c>
      <c r="L390" s="6" t="s">
        <v>93</v>
      </c>
      <c r="M390">
        <v>11129</v>
      </c>
      <c r="N390" t="s">
        <v>214</v>
      </c>
      <c r="O390">
        <v>10235.200000000001</v>
      </c>
      <c r="P390" t="s">
        <v>214</v>
      </c>
      <c r="Q390" s="7" t="str">
        <f ca="1">HYPERLINK("#"&amp;CELL("direccion",Tabla_471065!A386),"383")</f>
        <v>383</v>
      </c>
      <c r="R390" s="7" t="str">
        <f ca="1">HYPERLINK("#"&amp;CELL("direccion",Tabla_471039!A386),"383")</f>
        <v>383</v>
      </c>
      <c r="S390" s="7" t="str">
        <f ca="1">HYPERLINK("#"&amp;CELL("direccion",Tabla_471067!A386),"383")</f>
        <v>383</v>
      </c>
      <c r="T390" s="7" t="str">
        <f ca="1">HYPERLINK("#"&amp;CELL("direccion",Tabla_471023!A386),"383")</f>
        <v>383</v>
      </c>
      <c r="U390" s="7" t="str">
        <f ca="1">HYPERLINK("#"&amp;CELL("direccion",Tabla_471047!A386),"383")</f>
        <v>383</v>
      </c>
      <c r="V390" s="7" t="str">
        <f ca="1">HYPERLINK("#"&amp;CELL("direccion",Tabla_471030!A386),"383")</f>
        <v>383</v>
      </c>
      <c r="W390" s="7" t="str">
        <f ca="1">HYPERLINK("#"&amp;CELL("direccion",Tabla_471041!A386),"383")</f>
        <v>383</v>
      </c>
      <c r="X390" s="7" t="str">
        <f ca="1">HYPERLINK("#"&amp;CELL("direccion",Tabla_471031!A386),"383")</f>
        <v>383</v>
      </c>
      <c r="Y390" s="7" t="str">
        <f ca="1">HYPERLINK("#"&amp;CELL("direccion",Tabla_471032!A386),"383")</f>
        <v>383</v>
      </c>
      <c r="Z390" s="7" t="str">
        <f ca="1">HYPERLINK("#"&amp;CELL("direccion",Tabla_471059!A386),"383")</f>
        <v>383</v>
      </c>
      <c r="AA390" s="7" t="str">
        <f ca="1">HYPERLINK("#"&amp;CELL("direccion",Tabla_471071!A386),"383")</f>
        <v>383</v>
      </c>
      <c r="AB390" s="7" t="str">
        <f ca="1">HYPERLINK("#"&amp;CELL("direccion",Tabla_471062!A386),"383")</f>
        <v>383</v>
      </c>
      <c r="AC390" s="7" t="str">
        <f ca="1">HYPERLINK("#"&amp;CELL("direccion",Tabla_471074!A386),"383")</f>
        <v>383</v>
      </c>
      <c r="AD390" t="s">
        <v>215</v>
      </c>
      <c r="AE390" s="3">
        <v>45033</v>
      </c>
      <c r="AF390" s="3">
        <v>45016</v>
      </c>
    </row>
    <row r="391" spans="1:33" x14ac:dyDescent="0.25">
      <c r="A391">
        <v>2023</v>
      </c>
      <c r="B391" s="3">
        <v>44927</v>
      </c>
      <c r="C391" s="3">
        <v>45016</v>
      </c>
      <c r="D391" t="s">
        <v>91</v>
      </c>
      <c r="E391">
        <v>1136</v>
      </c>
      <c r="F391" t="s">
        <v>379</v>
      </c>
      <c r="G391" t="s">
        <v>379</v>
      </c>
      <c r="H391" s="5" t="s">
        <v>227</v>
      </c>
      <c r="I391" t="s">
        <v>1034</v>
      </c>
      <c r="J391" t="s">
        <v>458</v>
      </c>
      <c r="K391" t="s">
        <v>1035</v>
      </c>
      <c r="L391" s="6" t="s">
        <v>94</v>
      </c>
      <c r="M391">
        <v>16200</v>
      </c>
      <c r="N391" t="s">
        <v>214</v>
      </c>
      <c r="O391">
        <v>14407.68</v>
      </c>
      <c r="P391" t="s">
        <v>214</v>
      </c>
      <c r="Q391" s="7" t="str">
        <f ca="1">HYPERLINK("#"&amp;CELL("direccion",Tabla_471065!A387),"384")</f>
        <v>384</v>
      </c>
      <c r="R391" s="7" t="str">
        <f ca="1">HYPERLINK("#"&amp;CELL("direccion",Tabla_471039!A387),"384")</f>
        <v>384</v>
      </c>
      <c r="S391" s="7" t="str">
        <f ca="1">HYPERLINK("#"&amp;CELL("direccion",Tabla_471067!A387),"384")</f>
        <v>384</v>
      </c>
      <c r="T391" s="7" t="str">
        <f ca="1">HYPERLINK("#"&amp;CELL("direccion",Tabla_471023!A387),"384")</f>
        <v>384</v>
      </c>
      <c r="U391" s="7" t="str">
        <f ca="1">HYPERLINK("#"&amp;CELL("direccion",Tabla_471047!A387),"384")</f>
        <v>384</v>
      </c>
      <c r="V391" s="7" t="str">
        <f ca="1">HYPERLINK("#"&amp;CELL("direccion",Tabla_471030!A387),"384")</f>
        <v>384</v>
      </c>
      <c r="W391" s="7" t="str">
        <f ca="1">HYPERLINK("#"&amp;CELL("direccion",Tabla_471041!A387),"384")</f>
        <v>384</v>
      </c>
      <c r="X391" s="7" t="str">
        <f ca="1">HYPERLINK("#"&amp;CELL("direccion",Tabla_471031!A387),"384")</f>
        <v>384</v>
      </c>
      <c r="Y391" s="7" t="str">
        <f ca="1">HYPERLINK("#"&amp;CELL("direccion",Tabla_471032!A387),"384")</f>
        <v>384</v>
      </c>
      <c r="Z391" s="7" t="str">
        <f ca="1">HYPERLINK("#"&amp;CELL("direccion",Tabla_471059!A387),"384")</f>
        <v>384</v>
      </c>
      <c r="AA391" s="7" t="str">
        <f ca="1">HYPERLINK("#"&amp;CELL("direccion",Tabla_471071!A387),"384")</f>
        <v>384</v>
      </c>
      <c r="AB391" s="7" t="str">
        <f ca="1">HYPERLINK("#"&amp;CELL("direccion",Tabla_471062!A387),"384")</f>
        <v>384</v>
      </c>
      <c r="AC391" s="7" t="str">
        <f ca="1">HYPERLINK("#"&amp;CELL("direccion",Tabla_471074!A387),"384")</f>
        <v>384</v>
      </c>
      <c r="AD391" t="s">
        <v>215</v>
      </c>
      <c r="AE391" s="3">
        <v>45033</v>
      </c>
      <c r="AF391" s="3">
        <v>45016</v>
      </c>
    </row>
    <row r="392" spans="1:33" x14ac:dyDescent="0.25">
      <c r="A392">
        <v>2023</v>
      </c>
      <c r="B392" s="3">
        <v>44927</v>
      </c>
      <c r="C392" s="3">
        <v>45016</v>
      </c>
      <c r="D392" t="s">
        <v>91</v>
      </c>
      <c r="E392">
        <v>1145</v>
      </c>
      <c r="F392" t="s">
        <v>379</v>
      </c>
      <c r="G392" t="s">
        <v>379</v>
      </c>
      <c r="H392" s="5" t="s">
        <v>227</v>
      </c>
      <c r="I392" t="s">
        <v>1036</v>
      </c>
      <c r="J392" t="s">
        <v>396</v>
      </c>
      <c r="K392" t="s">
        <v>772</v>
      </c>
      <c r="L392" s="6" t="s">
        <v>93</v>
      </c>
      <c r="M392">
        <v>23800</v>
      </c>
      <c r="N392" t="s">
        <v>214</v>
      </c>
      <c r="O392">
        <v>20384.32</v>
      </c>
      <c r="P392" t="s">
        <v>214</v>
      </c>
      <c r="Q392" s="7" t="str">
        <f ca="1">HYPERLINK("#"&amp;CELL("direccion",Tabla_471065!A388),"385")</f>
        <v>385</v>
      </c>
      <c r="R392" s="7" t="str">
        <f ca="1">HYPERLINK("#"&amp;CELL("direccion",Tabla_471039!A388),"385")</f>
        <v>385</v>
      </c>
      <c r="S392" s="7" t="str">
        <f ca="1">HYPERLINK("#"&amp;CELL("direccion",Tabla_471067!A388),"385")</f>
        <v>385</v>
      </c>
      <c r="T392" s="7" t="str">
        <f ca="1">HYPERLINK("#"&amp;CELL("direccion",Tabla_471023!A388),"385")</f>
        <v>385</v>
      </c>
      <c r="U392" s="7" t="str">
        <f ca="1">HYPERLINK("#"&amp;CELL("direccion",Tabla_471047!A388),"385")</f>
        <v>385</v>
      </c>
      <c r="V392" s="7" t="str">
        <f ca="1">HYPERLINK("#"&amp;CELL("direccion",Tabla_471030!A388),"385")</f>
        <v>385</v>
      </c>
      <c r="W392" s="7" t="str">
        <f ca="1">HYPERLINK("#"&amp;CELL("direccion",Tabla_471041!A388),"385")</f>
        <v>385</v>
      </c>
      <c r="X392" s="7" t="str">
        <f ca="1">HYPERLINK("#"&amp;CELL("direccion",Tabla_471031!A388),"385")</f>
        <v>385</v>
      </c>
      <c r="Y392" s="7" t="str">
        <f ca="1">HYPERLINK("#"&amp;CELL("direccion",Tabla_471032!A388),"385")</f>
        <v>385</v>
      </c>
      <c r="Z392" s="7" t="str">
        <f ca="1">HYPERLINK("#"&amp;CELL("direccion",Tabla_471059!A388),"385")</f>
        <v>385</v>
      </c>
      <c r="AA392" s="7" t="str">
        <f ca="1">HYPERLINK("#"&amp;CELL("direccion",Tabla_471071!A388),"385")</f>
        <v>385</v>
      </c>
      <c r="AB392" s="7" t="str">
        <f ca="1">HYPERLINK("#"&amp;CELL("direccion",Tabla_471062!A388),"385")</f>
        <v>385</v>
      </c>
      <c r="AC392" s="7" t="str">
        <f ca="1">HYPERLINK("#"&amp;CELL("direccion",Tabla_471074!A388),"385")</f>
        <v>385</v>
      </c>
      <c r="AD392" t="s">
        <v>215</v>
      </c>
      <c r="AE392" s="3">
        <v>45033</v>
      </c>
      <c r="AF392" s="3">
        <v>45016</v>
      </c>
    </row>
    <row r="393" spans="1:33" x14ac:dyDescent="0.25">
      <c r="A393">
        <v>2023</v>
      </c>
      <c r="B393" s="3">
        <v>44927</v>
      </c>
      <c r="C393" s="3">
        <v>45016</v>
      </c>
      <c r="D393" t="s">
        <v>91</v>
      </c>
      <c r="E393">
        <v>1121</v>
      </c>
      <c r="F393" t="s">
        <v>379</v>
      </c>
      <c r="G393" t="s">
        <v>379</v>
      </c>
      <c r="H393" s="5" t="s">
        <v>227</v>
      </c>
      <c r="I393" t="s">
        <v>586</v>
      </c>
      <c r="J393" t="s">
        <v>456</v>
      </c>
      <c r="K393" t="s">
        <v>391</v>
      </c>
      <c r="L393" s="6" t="s">
        <v>93</v>
      </c>
      <c r="M393">
        <v>10069</v>
      </c>
      <c r="N393" t="s">
        <v>214</v>
      </c>
      <c r="O393">
        <v>9290.58</v>
      </c>
      <c r="P393" t="s">
        <v>214</v>
      </c>
      <c r="Q393" s="7" t="str">
        <f ca="1">HYPERLINK("#"&amp;CELL("direccion",Tabla_471065!A389),"386")</f>
        <v>386</v>
      </c>
      <c r="R393" s="7" t="str">
        <f ca="1">HYPERLINK("#"&amp;CELL("direccion",Tabla_471039!A389),"386")</f>
        <v>386</v>
      </c>
      <c r="S393" s="7" t="str">
        <f ca="1">HYPERLINK("#"&amp;CELL("direccion",Tabla_471067!A389),"386")</f>
        <v>386</v>
      </c>
      <c r="T393" s="7" t="str">
        <f ca="1">HYPERLINK("#"&amp;CELL("direccion",Tabla_471023!A389),"386")</f>
        <v>386</v>
      </c>
      <c r="U393" s="7" t="str">
        <f ca="1">HYPERLINK("#"&amp;CELL("direccion",Tabla_471047!A389),"386")</f>
        <v>386</v>
      </c>
      <c r="V393" s="7" t="str">
        <f ca="1">HYPERLINK("#"&amp;CELL("direccion",Tabla_471030!A389),"386")</f>
        <v>386</v>
      </c>
      <c r="W393" s="7" t="str">
        <f ca="1">HYPERLINK("#"&amp;CELL("direccion",Tabla_471041!A389),"386")</f>
        <v>386</v>
      </c>
      <c r="X393" s="7" t="str">
        <f ca="1">HYPERLINK("#"&amp;CELL("direccion",Tabla_471031!A389),"386")</f>
        <v>386</v>
      </c>
      <c r="Y393" s="7" t="str">
        <f ca="1">HYPERLINK("#"&amp;CELL("direccion",Tabla_471032!A389),"386")</f>
        <v>386</v>
      </c>
      <c r="Z393" s="7" t="str">
        <f ca="1">HYPERLINK("#"&amp;CELL("direccion",Tabla_471059!A389),"386")</f>
        <v>386</v>
      </c>
      <c r="AA393" s="7" t="str">
        <f ca="1">HYPERLINK("#"&amp;CELL("direccion",Tabla_471071!A389),"386")</f>
        <v>386</v>
      </c>
      <c r="AB393" s="7" t="str">
        <f ca="1">HYPERLINK("#"&amp;CELL("direccion",Tabla_471062!A389),"386")</f>
        <v>386</v>
      </c>
      <c r="AC393" s="7" t="str">
        <f ca="1">HYPERLINK("#"&amp;CELL("direccion",Tabla_471074!A389),"386")</f>
        <v>386</v>
      </c>
      <c r="AD393" t="s">
        <v>215</v>
      </c>
      <c r="AE393" s="3">
        <v>45033</v>
      </c>
      <c r="AF393" s="3">
        <v>45016</v>
      </c>
    </row>
    <row r="394" spans="1:33" x14ac:dyDescent="0.25">
      <c r="A394">
        <v>2023</v>
      </c>
      <c r="B394" s="3">
        <v>44927</v>
      </c>
      <c r="C394" s="3">
        <v>45016</v>
      </c>
      <c r="D394" t="s">
        <v>91</v>
      </c>
      <c r="E394">
        <v>1121</v>
      </c>
      <c r="F394" t="s">
        <v>379</v>
      </c>
      <c r="G394" t="s">
        <v>379</v>
      </c>
      <c r="H394" s="5" t="s">
        <v>227</v>
      </c>
      <c r="I394" t="s">
        <v>1037</v>
      </c>
      <c r="J394" t="s">
        <v>1038</v>
      </c>
      <c r="K394" t="s">
        <v>413</v>
      </c>
      <c r="L394" s="6" t="s">
        <v>93</v>
      </c>
      <c r="M394">
        <v>10069</v>
      </c>
      <c r="N394" t="s">
        <v>214</v>
      </c>
      <c r="O394">
        <v>9290.58</v>
      </c>
      <c r="P394" t="s">
        <v>214</v>
      </c>
      <c r="Q394" s="7" t="str">
        <f ca="1">HYPERLINK("#"&amp;CELL("direccion",Tabla_471065!A390),"387")</f>
        <v>387</v>
      </c>
      <c r="R394" s="7" t="str">
        <f ca="1">HYPERLINK("#"&amp;CELL("direccion",Tabla_471039!A390),"387")</f>
        <v>387</v>
      </c>
      <c r="S394" s="7" t="str">
        <f ca="1">HYPERLINK("#"&amp;CELL("direccion",Tabla_471067!A390),"387")</f>
        <v>387</v>
      </c>
      <c r="T394" s="7" t="str">
        <f ca="1">HYPERLINK("#"&amp;CELL("direccion",Tabla_471023!A390),"387")</f>
        <v>387</v>
      </c>
      <c r="U394" s="7" t="str">
        <f ca="1">HYPERLINK("#"&amp;CELL("direccion",Tabla_471047!A390),"387")</f>
        <v>387</v>
      </c>
      <c r="V394" s="7" t="str">
        <f ca="1">HYPERLINK("#"&amp;CELL("direccion",Tabla_471030!A390),"387")</f>
        <v>387</v>
      </c>
      <c r="W394" s="7" t="str">
        <f ca="1">HYPERLINK("#"&amp;CELL("direccion",Tabla_471041!A390),"387")</f>
        <v>387</v>
      </c>
      <c r="X394" s="7" t="str">
        <f ca="1">HYPERLINK("#"&amp;CELL("direccion",Tabla_471031!A390),"387")</f>
        <v>387</v>
      </c>
      <c r="Y394" s="7" t="str">
        <f ca="1">HYPERLINK("#"&amp;CELL("direccion",Tabla_471032!A390),"387")</f>
        <v>387</v>
      </c>
      <c r="Z394" s="7" t="str">
        <f ca="1">HYPERLINK("#"&amp;CELL("direccion",Tabla_471059!A390),"387")</f>
        <v>387</v>
      </c>
      <c r="AA394" s="7" t="str">
        <f ca="1">HYPERLINK("#"&amp;CELL("direccion",Tabla_471071!A390),"387")</f>
        <v>387</v>
      </c>
      <c r="AB394" s="7" t="str">
        <f ca="1">HYPERLINK("#"&amp;CELL("direccion",Tabla_471062!A390),"387")</f>
        <v>387</v>
      </c>
      <c r="AC394" s="7" t="str">
        <f ca="1">HYPERLINK("#"&amp;CELL("direccion",Tabla_471074!A390),"387")</f>
        <v>387</v>
      </c>
      <c r="AD394" t="s">
        <v>215</v>
      </c>
      <c r="AE394" s="3">
        <v>45033</v>
      </c>
      <c r="AF394" s="3">
        <v>45016</v>
      </c>
    </row>
    <row r="395" spans="1:33" x14ac:dyDescent="0.25">
      <c r="A395">
        <v>2023</v>
      </c>
      <c r="B395" s="3">
        <v>44927</v>
      </c>
      <c r="C395" s="3">
        <v>45016</v>
      </c>
      <c r="D395" t="s">
        <v>91</v>
      </c>
      <c r="E395">
        <v>1113</v>
      </c>
      <c r="F395" t="s">
        <v>379</v>
      </c>
      <c r="G395" t="s">
        <v>379</v>
      </c>
      <c r="H395" s="5" t="s">
        <v>227</v>
      </c>
      <c r="I395" t="s">
        <v>1039</v>
      </c>
      <c r="J395" t="s">
        <v>793</v>
      </c>
      <c r="K395" t="s">
        <v>655</v>
      </c>
      <c r="L395" s="6" t="s">
        <v>94</v>
      </c>
      <c r="M395">
        <v>7505</v>
      </c>
      <c r="N395" t="s">
        <v>214</v>
      </c>
      <c r="O395">
        <v>7005.54</v>
      </c>
      <c r="P395" t="s">
        <v>214</v>
      </c>
      <c r="Q395" s="7" t="str">
        <f ca="1">HYPERLINK("#"&amp;CELL("direccion",Tabla_471065!A391),"388")</f>
        <v>388</v>
      </c>
      <c r="R395" s="7" t="str">
        <f ca="1">HYPERLINK("#"&amp;CELL("direccion",Tabla_471039!A391),"388")</f>
        <v>388</v>
      </c>
      <c r="S395" s="7" t="str">
        <f ca="1">HYPERLINK("#"&amp;CELL("direccion",Tabla_471067!A391),"388")</f>
        <v>388</v>
      </c>
      <c r="T395" s="7" t="str">
        <f ca="1">HYPERLINK("#"&amp;CELL("direccion",Tabla_471023!A391),"388")</f>
        <v>388</v>
      </c>
      <c r="U395" s="7" t="str">
        <f ca="1">HYPERLINK("#"&amp;CELL("direccion",Tabla_471047!A391),"388")</f>
        <v>388</v>
      </c>
      <c r="V395" s="7" t="str">
        <f ca="1">HYPERLINK("#"&amp;CELL("direccion",Tabla_471030!A391),"388")</f>
        <v>388</v>
      </c>
      <c r="W395" s="7" t="str">
        <f ca="1">HYPERLINK("#"&amp;CELL("direccion",Tabla_471041!A391),"388")</f>
        <v>388</v>
      </c>
      <c r="X395" s="7" t="str">
        <f ca="1">HYPERLINK("#"&amp;CELL("direccion",Tabla_471031!A391),"388")</f>
        <v>388</v>
      </c>
      <c r="Y395" s="7" t="str">
        <f ca="1">HYPERLINK("#"&amp;CELL("direccion",Tabla_471032!A391),"388")</f>
        <v>388</v>
      </c>
      <c r="Z395" s="7" t="str">
        <f ca="1">HYPERLINK("#"&amp;CELL("direccion",Tabla_471059!A391),"388")</f>
        <v>388</v>
      </c>
      <c r="AA395" s="7" t="str">
        <f ca="1">HYPERLINK("#"&amp;CELL("direccion",Tabla_471071!A391),"388")</f>
        <v>388</v>
      </c>
      <c r="AB395" s="7" t="str">
        <f ca="1">HYPERLINK("#"&amp;CELL("direccion",Tabla_471062!A391),"388")</f>
        <v>388</v>
      </c>
      <c r="AC395" s="7" t="str">
        <f ca="1">HYPERLINK("#"&amp;CELL("direccion",Tabla_471074!A391),"388")</f>
        <v>388</v>
      </c>
      <c r="AD395" t="s">
        <v>215</v>
      </c>
      <c r="AE395" s="3">
        <v>45033</v>
      </c>
      <c r="AF395" s="3">
        <v>45016</v>
      </c>
    </row>
    <row r="396" spans="1:33" x14ac:dyDescent="0.25">
      <c r="A396">
        <v>2023</v>
      </c>
      <c r="B396" s="3">
        <v>44927</v>
      </c>
      <c r="C396" s="3">
        <v>45016</v>
      </c>
      <c r="D396" t="s">
        <v>91</v>
      </c>
      <c r="E396">
        <v>1113</v>
      </c>
      <c r="F396" t="s">
        <v>379</v>
      </c>
      <c r="G396" t="s">
        <v>379</v>
      </c>
      <c r="H396" s="5" t="s">
        <v>227</v>
      </c>
      <c r="I396" t="s">
        <v>1040</v>
      </c>
      <c r="J396" t="s">
        <v>1041</v>
      </c>
      <c r="K396" t="s">
        <v>601</v>
      </c>
      <c r="L396" s="3" t="s">
        <v>93</v>
      </c>
      <c r="M396">
        <v>7505</v>
      </c>
      <c r="N396" t="s">
        <v>214</v>
      </c>
      <c r="O396">
        <v>7005.54</v>
      </c>
      <c r="P396" t="s">
        <v>214</v>
      </c>
      <c r="Q396" s="7" t="str">
        <f ca="1">HYPERLINK("#"&amp;CELL("direccion",Tabla_471065!A392),"389")</f>
        <v>389</v>
      </c>
      <c r="R396" s="7" t="str">
        <f ca="1">HYPERLINK("#"&amp;CELL("direccion",Tabla_471039!A392),"389")</f>
        <v>389</v>
      </c>
      <c r="S396" s="7" t="str">
        <f ca="1">HYPERLINK("#"&amp;CELL("direccion",Tabla_471067!A392),"389")</f>
        <v>389</v>
      </c>
      <c r="T396" s="7" t="str">
        <f ca="1">HYPERLINK("#"&amp;CELL("direccion",Tabla_471023!A392),"389")</f>
        <v>389</v>
      </c>
      <c r="U396" s="7" t="str">
        <f ca="1">HYPERLINK("#"&amp;CELL("direccion",Tabla_471047!A392),"389")</f>
        <v>389</v>
      </c>
      <c r="V396" s="7" t="str">
        <f ca="1">HYPERLINK("#"&amp;CELL("direccion",Tabla_471030!A392),"389")</f>
        <v>389</v>
      </c>
      <c r="W396" s="7" t="str">
        <f ca="1">HYPERLINK("#"&amp;CELL("direccion",Tabla_471041!A392),"389")</f>
        <v>389</v>
      </c>
      <c r="X396" s="7" t="str">
        <f ca="1">HYPERLINK("#"&amp;CELL("direccion",Tabla_471031!A392),"389")</f>
        <v>389</v>
      </c>
      <c r="Y396" s="7" t="str">
        <f ca="1">HYPERLINK("#"&amp;CELL("direccion",Tabla_471032!A392),"389")</f>
        <v>389</v>
      </c>
      <c r="Z396" s="7" t="str">
        <f ca="1">HYPERLINK("#"&amp;CELL("direccion",Tabla_471059!A392),"389")</f>
        <v>389</v>
      </c>
      <c r="AA396" s="7" t="str">
        <f ca="1">HYPERLINK("#"&amp;CELL("direccion",Tabla_471071!A392),"389")</f>
        <v>389</v>
      </c>
      <c r="AB396" s="7" t="str">
        <f ca="1">HYPERLINK("#"&amp;CELL("direccion",Tabla_471062!A392),"389")</f>
        <v>389</v>
      </c>
      <c r="AC396" s="7" t="str">
        <f ca="1">HYPERLINK("#"&amp;CELL("direccion",Tabla_471074!A392),"389")</f>
        <v>389</v>
      </c>
      <c r="AD396" t="s">
        <v>215</v>
      </c>
      <c r="AE396" s="3">
        <v>45033</v>
      </c>
      <c r="AF396" s="3">
        <v>45016</v>
      </c>
    </row>
    <row r="397" spans="1:33" x14ac:dyDescent="0.25">
      <c r="A397">
        <v>2023</v>
      </c>
      <c r="B397" s="3">
        <v>44927</v>
      </c>
      <c r="C397" s="3">
        <v>45016</v>
      </c>
      <c r="D397" t="s">
        <v>91</v>
      </c>
      <c r="E397">
        <v>1113</v>
      </c>
      <c r="F397" t="s">
        <v>379</v>
      </c>
      <c r="G397" t="s">
        <v>379</v>
      </c>
      <c r="H397" s="5" t="s">
        <v>227</v>
      </c>
      <c r="I397" t="s">
        <v>1042</v>
      </c>
      <c r="J397" t="s">
        <v>1043</v>
      </c>
      <c r="K397" t="s">
        <v>1044</v>
      </c>
      <c r="L397" s="6" t="s">
        <v>94</v>
      </c>
      <c r="M397">
        <v>7505</v>
      </c>
      <c r="N397" t="s">
        <v>214</v>
      </c>
      <c r="O397">
        <v>7005.54</v>
      </c>
      <c r="P397" t="s">
        <v>214</v>
      </c>
      <c r="Q397" s="7" t="str">
        <f ca="1">HYPERLINK("#"&amp;CELL("direccion",Tabla_471065!A393),"390")</f>
        <v>390</v>
      </c>
      <c r="R397" s="7" t="str">
        <f ca="1">HYPERLINK("#"&amp;CELL("direccion",Tabla_471039!A393),"390")</f>
        <v>390</v>
      </c>
      <c r="S397" s="7" t="str">
        <f ca="1">HYPERLINK("#"&amp;CELL("direccion",Tabla_471067!A393),"390")</f>
        <v>390</v>
      </c>
      <c r="T397" s="7" t="str">
        <f ca="1">HYPERLINK("#"&amp;CELL("direccion",Tabla_471023!A393),"390")</f>
        <v>390</v>
      </c>
      <c r="U397" s="7" t="str">
        <f ca="1">HYPERLINK("#"&amp;CELL("direccion",Tabla_471047!A393),"390")</f>
        <v>390</v>
      </c>
      <c r="V397" s="7" t="str">
        <f ca="1">HYPERLINK("#"&amp;CELL("direccion",Tabla_471030!A393),"390")</f>
        <v>390</v>
      </c>
      <c r="W397" s="7" t="str">
        <f ca="1">HYPERLINK("#"&amp;CELL("direccion",Tabla_471041!A393),"390")</f>
        <v>390</v>
      </c>
      <c r="X397" s="7" t="str">
        <f ca="1">HYPERLINK("#"&amp;CELL("direccion",Tabla_471031!A393),"390")</f>
        <v>390</v>
      </c>
      <c r="Y397" s="7" t="str">
        <f ca="1">HYPERLINK("#"&amp;CELL("direccion",Tabla_471032!A393),"390")</f>
        <v>390</v>
      </c>
      <c r="Z397" s="7" t="str">
        <f ca="1">HYPERLINK("#"&amp;CELL("direccion",Tabla_471059!A393),"390")</f>
        <v>390</v>
      </c>
      <c r="AA397" s="7" t="str">
        <f ca="1">HYPERLINK("#"&amp;CELL("direccion",Tabla_471071!A393),"390")</f>
        <v>390</v>
      </c>
      <c r="AB397" s="7" t="str">
        <f ca="1">HYPERLINK("#"&amp;CELL("direccion",Tabla_471062!A393),"390")</f>
        <v>390</v>
      </c>
      <c r="AC397" s="7" t="str">
        <f ca="1">HYPERLINK("#"&amp;CELL("direccion",Tabla_471074!A393),"390")</f>
        <v>390</v>
      </c>
      <c r="AD397" t="s">
        <v>215</v>
      </c>
      <c r="AE397" s="3">
        <v>45033</v>
      </c>
      <c r="AF397" s="3">
        <v>45016</v>
      </c>
    </row>
    <row r="398" spans="1:33" x14ac:dyDescent="0.25">
      <c r="A398">
        <v>2023</v>
      </c>
      <c r="B398" s="3">
        <v>44927</v>
      </c>
      <c r="C398" s="3">
        <v>45016</v>
      </c>
      <c r="D398" t="s">
        <v>91</v>
      </c>
      <c r="E398">
        <v>1132</v>
      </c>
      <c r="F398" t="s">
        <v>379</v>
      </c>
      <c r="G398" t="s">
        <v>379</v>
      </c>
      <c r="H398" s="5" t="s">
        <v>227</v>
      </c>
      <c r="I398" t="s">
        <v>1045</v>
      </c>
      <c r="J398" t="s">
        <v>1046</v>
      </c>
      <c r="K398" t="s">
        <v>456</v>
      </c>
      <c r="L398" s="6" t="s">
        <v>93</v>
      </c>
      <c r="M398">
        <v>13939</v>
      </c>
      <c r="N398" t="s">
        <v>214</v>
      </c>
      <c r="O398">
        <v>12576.34</v>
      </c>
      <c r="P398" t="s">
        <v>214</v>
      </c>
      <c r="Q398" s="7" t="str">
        <f ca="1">HYPERLINK("#"&amp;CELL("direccion",Tabla_471065!A394),"391")</f>
        <v>391</v>
      </c>
      <c r="R398" s="7" t="str">
        <f ca="1">HYPERLINK("#"&amp;CELL("direccion",Tabla_471039!A394),"391")</f>
        <v>391</v>
      </c>
      <c r="S398" s="7" t="str">
        <f ca="1">HYPERLINK("#"&amp;CELL("direccion",Tabla_471067!A394),"391")</f>
        <v>391</v>
      </c>
      <c r="T398" s="7" t="str">
        <f ca="1">HYPERLINK("#"&amp;CELL("direccion",Tabla_471023!A394),"391")</f>
        <v>391</v>
      </c>
      <c r="U398" s="7" t="str">
        <f ca="1">HYPERLINK("#"&amp;CELL("direccion",Tabla_471047!A394),"391")</f>
        <v>391</v>
      </c>
      <c r="V398" s="7" t="str">
        <f ca="1">HYPERLINK("#"&amp;CELL("direccion",Tabla_471030!A394),"391")</f>
        <v>391</v>
      </c>
      <c r="W398" s="7" t="str">
        <f ca="1">HYPERLINK("#"&amp;CELL("direccion",Tabla_471041!A394),"391")</f>
        <v>391</v>
      </c>
      <c r="X398" s="7" t="str">
        <f ca="1">HYPERLINK("#"&amp;CELL("direccion",Tabla_471031!A394),"391")</f>
        <v>391</v>
      </c>
      <c r="Y398" s="7" t="str">
        <f ca="1">HYPERLINK("#"&amp;CELL("direccion",Tabla_471032!A394),"391")</f>
        <v>391</v>
      </c>
      <c r="Z398" s="7" t="str">
        <f ca="1">HYPERLINK("#"&amp;CELL("direccion",Tabla_471059!A394),"391")</f>
        <v>391</v>
      </c>
      <c r="AA398" s="7" t="str">
        <f ca="1">HYPERLINK("#"&amp;CELL("direccion",Tabla_471071!A394),"391")</f>
        <v>391</v>
      </c>
      <c r="AB398" s="7" t="str">
        <f ca="1">HYPERLINK("#"&amp;CELL("direccion",Tabla_471062!A394),"391")</f>
        <v>391</v>
      </c>
      <c r="AC398" s="7" t="str">
        <f ca="1">HYPERLINK("#"&amp;CELL("direccion",Tabla_471074!A394),"391")</f>
        <v>391</v>
      </c>
      <c r="AD398" t="s">
        <v>215</v>
      </c>
      <c r="AE398" s="3">
        <v>45033</v>
      </c>
      <c r="AF398" s="3">
        <v>45016</v>
      </c>
    </row>
  </sheetData>
  <mergeCells count="7">
    <mergeCell ref="A6:AG6"/>
    <mergeCell ref="A2:C2"/>
    <mergeCell ref="D2:F2"/>
    <mergeCell ref="G2:I2"/>
    <mergeCell ref="A3:C3"/>
    <mergeCell ref="D3:F3"/>
    <mergeCell ref="G3:I3"/>
  </mergeCells>
  <dataValidations count="2">
    <dataValidation type="list" allowBlank="1" showErrorMessage="1" sqref="D8:D398"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4"/>
  <sheetViews>
    <sheetView topLeftCell="A3" workbookViewId="0">
      <selection activeCell="D17" sqref="D17"/>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222</v>
      </c>
      <c r="C354" s="4">
        <v>0</v>
      </c>
      <c r="D354">
        <v>0</v>
      </c>
      <c r="E354" t="s">
        <v>214</v>
      </c>
      <c r="F354" t="s">
        <v>217</v>
      </c>
    </row>
    <row r="355" spans="1:6" x14ac:dyDescent="0.25">
      <c r="A355">
        <v>352</v>
      </c>
      <c r="B355" t="s">
        <v>222</v>
      </c>
      <c r="C355" s="4">
        <v>0</v>
      </c>
      <c r="D355">
        <v>0</v>
      </c>
      <c r="E355" t="s">
        <v>214</v>
      </c>
      <c r="F355" t="s">
        <v>217</v>
      </c>
    </row>
    <row r="356" spans="1:6" x14ac:dyDescent="0.25">
      <c r="A356">
        <v>353</v>
      </c>
      <c r="B356" t="s">
        <v>222</v>
      </c>
      <c r="C356" s="4">
        <v>0</v>
      </c>
      <c r="D356">
        <v>0</v>
      </c>
      <c r="E356" t="s">
        <v>214</v>
      </c>
      <c r="F356" t="s">
        <v>217</v>
      </c>
    </row>
    <row r="357" spans="1:6" x14ac:dyDescent="0.25">
      <c r="A357">
        <v>354</v>
      </c>
      <c r="B357" t="s">
        <v>222</v>
      </c>
      <c r="C357" s="4">
        <v>0</v>
      </c>
      <c r="D357">
        <v>0</v>
      </c>
      <c r="E357" t="s">
        <v>214</v>
      </c>
      <c r="F357" t="s">
        <v>217</v>
      </c>
    </row>
    <row r="358" spans="1:6" x14ac:dyDescent="0.25">
      <c r="A358">
        <v>355</v>
      </c>
      <c r="B358" t="s">
        <v>222</v>
      </c>
      <c r="C358" s="4">
        <v>0</v>
      </c>
      <c r="D358">
        <v>0</v>
      </c>
      <c r="E358" t="s">
        <v>214</v>
      </c>
      <c r="F358" t="s">
        <v>217</v>
      </c>
    </row>
    <row r="359" spans="1:6" x14ac:dyDescent="0.25">
      <c r="A359">
        <v>356</v>
      </c>
      <c r="B359" t="s">
        <v>222</v>
      </c>
      <c r="C359" s="4">
        <v>0</v>
      </c>
      <c r="D359">
        <v>0</v>
      </c>
      <c r="E359" t="s">
        <v>214</v>
      </c>
      <c r="F359" t="s">
        <v>217</v>
      </c>
    </row>
    <row r="360" spans="1:6" x14ac:dyDescent="0.25">
      <c r="A360">
        <v>357</v>
      </c>
      <c r="B360" t="s">
        <v>222</v>
      </c>
      <c r="C360" s="4">
        <v>0</v>
      </c>
      <c r="D360">
        <v>0</v>
      </c>
      <c r="E360" t="s">
        <v>214</v>
      </c>
      <c r="F360" t="s">
        <v>217</v>
      </c>
    </row>
    <row r="361" spans="1:6" x14ac:dyDescent="0.25">
      <c r="A361">
        <v>358</v>
      </c>
      <c r="B361" t="s">
        <v>222</v>
      </c>
      <c r="C361" s="4">
        <v>0</v>
      </c>
      <c r="D361">
        <v>0</v>
      </c>
      <c r="E361" t="s">
        <v>214</v>
      </c>
      <c r="F361" t="s">
        <v>217</v>
      </c>
    </row>
    <row r="362" spans="1:6" x14ac:dyDescent="0.25">
      <c r="A362">
        <v>359</v>
      </c>
      <c r="B362" t="s">
        <v>222</v>
      </c>
      <c r="C362" s="4">
        <v>0</v>
      </c>
      <c r="D362">
        <v>0</v>
      </c>
      <c r="E362" t="s">
        <v>214</v>
      </c>
      <c r="F362" t="s">
        <v>217</v>
      </c>
    </row>
    <row r="363" spans="1:6" x14ac:dyDescent="0.25">
      <c r="A363">
        <v>360</v>
      </c>
      <c r="B363" t="s">
        <v>222</v>
      </c>
      <c r="C363" s="4">
        <v>0</v>
      </c>
      <c r="D363">
        <v>0</v>
      </c>
      <c r="E363" t="s">
        <v>214</v>
      </c>
      <c r="F363" t="s">
        <v>217</v>
      </c>
    </row>
    <row r="364" spans="1:6" x14ac:dyDescent="0.25">
      <c r="A364">
        <v>361</v>
      </c>
      <c r="B364" t="s">
        <v>222</v>
      </c>
      <c r="C364" s="4">
        <v>0</v>
      </c>
      <c r="D364">
        <v>0</v>
      </c>
      <c r="E364" t="s">
        <v>214</v>
      </c>
      <c r="F364" t="s">
        <v>217</v>
      </c>
    </row>
    <row r="365" spans="1:6" x14ac:dyDescent="0.25">
      <c r="A365">
        <v>362</v>
      </c>
      <c r="B365" t="s">
        <v>222</v>
      </c>
      <c r="C365" s="4">
        <v>0</v>
      </c>
      <c r="D365">
        <v>0</v>
      </c>
      <c r="E365" t="s">
        <v>214</v>
      </c>
      <c r="F365" t="s">
        <v>217</v>
      </c>
    </row>
    <row r="366" spans="1:6" x14ac:dyDescent="0.25">
      <c r="A366">
        <v>363</v>
      </c>
      <c r="B366" t="s">
        <v>222</v>
      </c>
      <c r="C366" s="4">
        <v>0</v>
      </c>
      <c r="D366">
        <v>0</v>
      </c>
      <c r="E366" t="s">
        <v>214</v>
      </c>
      <c r="F366" t="s">
        <v>217</v>
      </c>
    </row>
    <row r="367" spans="1:6" x14ac:dyDescent="0.25">
      <c r="A367">
        <v>364</v>
      </c>
      <c r="B367" t="s">
        <v>222</v>
      </c>
      <c r="C367" s="4">
        <v>0</v>
      </c>
      <c r="D367">
        <v>0</v>
      </c>
      <c r="E367" t="s">
        <v>214</v>
      </c>
      <c r="F367" t="s">
        <v>217</v>
      </c>
    </row>
    <row r="368" spans="1:6" x14ac:dyDescent="0.25">
      <c r="A368">
        <v>365</v>
      </c>
      <c r="B368" t="s">
        <v>222</v>
      </c>
      <c r="C368" s="4">
        <v>0</v>
      </c>
      <c r="D368">
        <v>0</v>
      </c>
      <c r="E368" t="s">
        <v>214</v>
      </c>
      <c r="F368" t="s">
        <v>217</v>
      </c>
    </row>
    <row r="369" spans="1:6" x14ac:dyDescent="0.25">
      <c r="A369">
        <v>366</v>
      </c>
      <c r="B369" t="s">
        <v>222</v>
      </c>
      <c r="C369" s="4">
        <v>0</v>
      </c>
      <c r="D369">
        <v>0</v>
      </c>
      <c r="E369" t="s">
        <v>214</v>
      </c>
      <c r="F369" t="s">
        <v>217</v>
      </c>
    </row>
    <row r="370" spans="1:6" x14ac:dyDescent="0.25">
      <c r="A370">
        <v>367</v>
      </c>
      <c r="B370" t="s">
        <v>222</v>
      </c>
      <c r="C370" s="4">
        <v>0</v>
      </c>
      <c r="D370">
        <v>0</v>
      </c>
      <c r="E370" t="s">
        <v>214</v>
      </c>
      <c r="F370" t="s">
        <v>217</v>
      </c>
    </row>
    <row r="371" spans="1:6" x14ac:dyDescent="0.25">
      <c r="A371">
        <v>368</v>
      </c>
      <c r="B371" t="s">
        <v>222</v>
      </c>
      <c r="C371" s="4">
        <v>0</v>
      </c>
      <c r="D371">
        <v>0</v>
      </c>
      <c r="E371" t="s">
        <v>214</v>
      </c>
      <c r="F371" t="s">
        <v>217</v>
      </c>
    </row>
    <row r="372" spans="1:6" x14ac:dyDescent="0.25">
      <c r="A372">
        <v>369</v>
      </c>
      <c r="B372" t="s">
        <v>222</v>
      </c>
      <c r="C372" s="4">
        <v>0</v>
      </c>
      <c r="D372">
        <v>0</v>
      </c>
      <c r="E372" t="s">
        <v>214</v>
      </c>
      <c r="F372" t="s">
        <v>217</v>
      </c>
    </row>
    <row r="373" spans="1:6" x14ac:dyDescent="0.25">
      <c r="A373">
        <v>370</v>
      </c>
      <c r="B373" t="s">
        <v>222</v>
      </c>
      <c r="C373" s="4">
        <v>0</v>
      </c>
      <c r="D373">
        <v>0</v>
      </c>
      <c r="E373" t="s">
        <v>214</v>
      </c>
      <c r="F373" t="s">
        <v>217</v>
      </c>
    </row>
    <row r="374" spans="1:6" x14ac:dyDescent="0.25">
      <c r="A374">
        <v>371</v>
      </c>
      <c r="B374" t="s">
        <v>222</v>
      </c>
      <c r="C374" s="4">
        <v>0</v>
      </c>
      <c r="D374">
        <v>0</v>
      </c>
      <c r="E374" t="s">
        <v>214</v>
      </c>
      <c r="F374" t="s">
        <v>217</v>
      </c>
    </row>
    <row r="375" spans="1:6" x14ac:dyDescent="0.25">
      <c r="A375">
        <v>372</v>
      </c>
      <c r="B375" t="s">
        <v>222</v>
      </c>
      <c r="C375" s="4">
        <v>0</v>
      </c>
      <c r="D375">
        <v>0</v>
      </c>
      <c r="E375" t="s">
        <v>214</v>
      </c>
      <c r="F375" t="s">
        <v>217</v>
      </c>
    </row>
    <row r="376" spans="1:6" x14ac:dyDescent="0.25">
      <c r="A376">
        <v>373</v>
      </c>
      <c r="B376" t="s">
        <v>222</v>
      </c>
      <c r="C376" s="4">
        <v>0</v>
      </c>
      <c r="D376">
        <v>0</v>
      </c>
      <c r="E376" t="s">
        <v>214</v>
      </c>
      <c r="F376" t="s">
        <v>217</v>
      </c>
    </row>
    <row r="377" spans="1:6" x14ac:dyDescent="0.25">
      <c r="A377">
        <v>374</v>
      </c>
      <c r="B377" t="s">
        <v>222</v>
      </c>
      <c r="C377" s="4">
        <v>0</v>
      </c>
      <c r="D377">
        <v>0</v>
      </c>
      <c r="E377" t="s">
        <v>214</v>
      </c>
      <c r="F377" t="s">
        <v>217</v>
      </c>
    </row>
    <row r="378" spans="1:6" x14ac:dyDescent="0.25">
      <c r="A378">
        <v>375</v>
      </c>
      <c r="B378" t="s">
        <v>222</v>
      </c>
      <c r="C378" s="4">
        <v>0</v>
      </c>
      <c r="D378">
        <v>0</v>
      </c>
      <c r="E378" t="s">
        <v>214</v>
      </c>
      <c r="F378" t="s">
        <v>217</v>
      </c>
    </row>
    <row r="379" spans="1:6" x14ac:dyDescent="0.25">
      <c r="A379">
        <v>376</v>
      </c>
      <c r="B379" t="s">
        <v>222</v>
      </c>
      <c r="C379" s="4">
        <v>0</v>
      </c>
      <c r="D379">
        <v>0</v>
      </c>
      <c r="E379" t="s">
        <v>214</v>
      </c>
      <c r="F379" t="s">
        <v>217</v>
      </c>
    </row>
    <row r="380" spans="1:6" x14ac:dyDescent="0.25">
      <c r="A380">
        <v>377</v>
      </c>
      <c r="B380" t="s">
        <v>222</v>
      </c>
      <c r="C380" s="4">
        <v>0</v>
      </c>
      <c r="D380">
        <v>0</v>
      </c>
      <c r="E380" t="s">
        <v>214</v>
      </c>
      <c r="F380" t="s">
        <v>217</v>
      </c>
    </row>
    <row r="381" spans="1:6" x14ac:dyDescent="0.25">
      <c r="A381">
        <v>378</v>
      </c>
      <c r="B381" t="s">
        <v>222</v>
      </c>
      <c r="C381" s="4">
        <v>0</v>
      </c>
      <c r="D381">
        <v>0</v>
      </c>
      <c r="E381" t="s">
        <v>214</v>
      </c>
      <c r="F381" t="s">
        <v>217</v>
      </c>
    </row>
    <row r="382" spans="1:6" x14ac:dyDescent="0.25">
      <c r="A382">
        <v>379</v>
      </c>
      <c r="B382" t="s">
        <v>222</v>
      </c>
      <c r="C382" s="4">
        <v>0</v>
      </c>
      <c r="D382">
        <v>0</v>
      </c>
      <c r="E382" t="s">
        <v>214</v>
      </c>
      <c r="F382" t="s">
        <v>217</v>
      </c>
    </row>
    <row r="383" spans="1:6" x14ac:dyDescent="0.25">
      <c r="A383">
        <v>380</v>
      </c>
      <c r="B383" t="s">
        <v>222</v>
      </c>
      <c r="C383" s="4">
        <v>0</v>
      </c>
      <c r="D383">
        <v>0</v>
      </c>
      <c r="E383" t="s">
        <v>214</v>
      </c>
      <c r="F383" t="s">
        <v>217</v>
      </c>
    </row>
    <row r="384" spans="1:6" x14ac:dyDescent="0.25">
      <c r="A384">
        <v>381</v>
      </c>
      <c r="B384" t="s">
        <v>222</v>
      </c>
      <c r="C384" s="4">
        <v>0</v>
      </c>
      <c r="D384">
        <v>0</v>
      </c>
      <c r="E384" t="s">
        <v>214</v>
      </c>
      <c r="F384" t="s">
        <v>217</v>
      </c>
    </row>
    <row r="385" spans="1:6" x14ac:dyDescent="0.25">
      <c r="A385">
        <v>382</v>
      </c>
      <c r="B385" t="s">
        <v>222</v>
      </c>
      <c r="C385" s="4">
        <v>0</v>
      </c>
      <c r="D385">
        <v>0</v>
      </c>
      <c r="E385" t="s">
        <v>214</v>
      </c>
      <c r="F385" t="s">
        <v>217</v>
      </c>
    </row>
    <row r="386" spans="1:6" x14ac:dyDescent="0.25">
      <c r="A386">
        <v>383</v>
      </c>
      <c r="B386" t="s">
        <v>1047</v>
      </c>
      <c r="C386" s="4">
        <v>0</v>
      </c>
      <c r="D386">
        <v>0</v>
      </c>
      <c r="E386" t="s">
        <v>214</v>
      </c>
      <c r="F386" t="s">
        <v>217</v>
      </c>
    </row>
    <row r="387" spans="1:6" x14ac:dyDescent="0.25">
      <c r="A387">
        <v>384</v>
      </c>
      <c r="B387" t="s">
        <v>1047</v>
      </c>
      <c r="C387" s="4">
        <v>0</v>
      </c>
      <c r="D387">
        <v>0</v>
      </c>
      <c r="E387" t="s">
        <v>214</v>
      </c>
      <c r="F387" t="s">
        <v>217</v>
      </c>
    </row>
    <row r="388" spans="1:6" x14ac:dyDescent="0.25">
      <c r="A388">
        <v>385</v>
      </c>
      <c r="B388" t="s">
        <v>1047</v>
      </c>
      <c r="C388" s="4">
        <v>0</v>
      </c>
      <c r="D388">
        <v>0</v>
      </c>
      <c r="E388" t="s">
        <v>214</v>
      </c>
      <c r="F388" t="s">
        <v>217</v>
      </c>
    </row>
    <row r="389" spans="1:6" x14ac:dyDescent="0.25">
      <c r="A389">
        <v>386</v>
      </c>
      <c r="B389" t="s">
        <v>1047</v>
      </c>
      <c r="C389" s="4">
        <v>0</v>
      </c>
      <c r="D389">
        <v>0</v>
      </c>
      <c r="E389" t="s">
        <v>214</v>
      </c>
      <c r="F389" t="s">
        <v>217</v>
      </c>
    </row>
    <row r="390" spans="1:6" x14ac:dyDescent="0.25">
      <c r="A390">
        <v>387</v>
      </c>
      <c r="B390" t="s">
        <v>1047</v>
      </c>
      <c r="C390" s="4">
        <v>0</v>
      </c>
      <c r="D390">
        <v>0</v>
      </c>
      <c r="E390" t="s">
        <v>214</v>
      </c>
      <c r="F390" t="s">
        <v>217</v>
      </c>
    </row>
    <row r="391" spans="1:6" x14ac:dyDescent="0.25">
      <c r="A391">
        <v>388</v>
      </c>
      <c r="B391" t="s">
        <v>1047</v>
      </c>
      <c r="C391" s="4">
        <v>0</v>
      </c>
      <c r="D391">
        <v>0</v>
      </c>
      <c r="E391" t="s">
        <v>214</v>
      </c>
      <c r="F391" t="s">
        <v>217</v>
      </c>
    </row>
    <row r="392" spans="1:6" x14ac:dyDescent="0.25">
      <c r="A392">
        <v>389</v>
      </c>
      <c r="B392" t="s">
        <v>1047</v>
      </c>
      <c r="C392" s="4">
        <v>0</v>
      </c>
      <c r="D392">
        <v>0</v>
      </c>
      <c r="E392" t="s">
        <v>214</v>
      </c>
      <c r="F392" t="s">
        <v>217</v>
      </c>
    </row>
    <row r="393" spans="1:6" x14ac:dyDescent="0.25">
      <c r="A393">
        <v>390</v>
      </c>
      <c r="B393" t="s">
        <v>1047</v>
      </c>
      <c r="C393" s="4">
        <v>0</v>
      </c>
      <c r="D393">
        <v>0</v>
      </c>
      <c r="E393" t="s">
        <v>214</v>
      </c>
      <c r="F393" t="s">
        <v>217</v>
      </c>
    </row>
    <row r="394" spans="1:6" x14ac:dyDescent="0.25">
      <c r="A394">
        <v>391</v>
      </c>
      <c r="B394" t="s">
        <v>1047</v>
      </c>
      <c r="C394" s="4">
        <v>0</v>
      </c>
      <c r="D394">
        <v>0</v>
      </c>
      <c r="E394" t="s">
        <v>214</v>
      </c>
      <c r="F39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222</v>
      </c>
      <c r="C354" s="4">
        <v>0</v>
      </c>
      <c r="D354">
        <v>0</v>
      </c>
      <c r="E354" t="s">
        <v>214</v>
      </c>
      <c r="F354" t="s">
        <v>217</v>
      </c>
    </row>
    <row r="355" spans="1:6" x14ac:dyDescent="0.25">
      <c r="A355">
        <v>352</v>
      </c>
      <c r="B355" t="s">
        <v>222</v>
      </c>
      <c r="C355" s="4">
        <v>0</v>
      </c>
      <c r="D355">
        <v>0</v>
      </c>
      <c r="E355" t="s">
        <v>214</v>
      </c>
      <c r="F355" t="s">
        <v>217</v>
      </c>
    </row>
    <row r="356" spans="1:6" x14ac:dyDescent="0.25">
      <c r="A356">
        <v>353</v>
      </c>
      <c r="B356" t="s">
        <v>222</v>
      </c>
      <c r="C356" s="4">
        <v>0</v>
      </c>
      <c r="D356">
        <v>0</v>
      </c>
      <c r="E356" t="s">
        <v>214</v>
      </c>
      <c r="F356" t="s">
        <v>217</v>
      </c>
    </row>
    <row r="357" spans="1:6" x14ac:dyDescent="0.25">
      <c r="A357">
        <v>354</v>
      </c>
      <c r="B357" t="s">
        <v>222</v>
      </c>
      <c r="C357" s="4">
        <v>0</v>
      </c>
      <c r="D357">
        <v>0</v>
      </c>
      <c r="E357" t="s">
        <v>214</v>
      </c>
      <c r="F357" t="s">
        <v>217</v>
      </c>
    </row>
    <row r="358" spans="1:6" x14ac:dyDescent="0.25">
      <c r="A358">
        <v>355</v>
      </c>
      <c r="B358" t="s">
        <v>222</v>
      </c>
      <c r="C358" s="4">
        <v>0</v>
      </c>
      <c r="D358">
        <v>0</v>
      </c>
      <c r="E358" t="s">
        <v>214</v>
      </c>
      <c r="F358" t="s">
        <v>217</v>
      </c>
    </row>
    <row r="359" spans="1:6" x14ac:dyDescent="0.25">
      <c r="A359">
        <v>356</v>
      </c>
      <c r="B359" t="s">
        <v>222</v>
      </c>
      <c r="C359" s="4">
        <v>0</v>
      </c>
      <c r="D359">
        <v>0</v>
      </c>
      <c r="E359" t="s">
        <v>214</v>
      </c>
      <c r="F359" t="s">
        <v>217</v>
      </c>
    </row>
    <row r="360" spans="1:6" x14ac:dyDescent="0.25">
      <c r="A360">
        <v>357</v>
      </c>
      <c r="B360" t="s">
        <v>222</v>
      </c>
      <c r="C360" s="4">
        <v>0</v>
      </c>
      <c r="D360">
        <v>0</v>
      </c>
      <c r="E360" t="s">
        <v>214</v>
      </c>
      <c r="F360" t="s">
        <v>217</v>
      </c>
    </row>
    <row r="361" spans="1:6" x14ac:dyDescent="0.25">
      <c r="A361">
        <v>358</v>
      </c>
      <c r="B361" t="s">
        <v>222</v>
      </c>
      <c r="C361" s="4">
        <v>0</v>
      </c>
      <c r="D361">
        <v>0</v>
      </c>
      <c r="E361" t="s">
        <v>214</v>
      </c>
      <c r="F361" t="s">
        <v>217</v>
      </c>
    </row>
    <row r="362" spans="1:6" x14ac:dyDescent="0.25">
      <c r="A362">
        <v>359</v>
      </c>
      <c r="B362" t="s">
        <v>222</v>
      </c>
      <c r="C362" s="4">
        <v>0</v>
      </c>
      <c r="D362">
        <v>0</v>
      </c>
      <c r="E362" t="s">
        <v>214</v>
      </c>
      <c r="F362" t="s">
        <v>217</v>
      </c>
    </row>
    <row r="363" spans="1:6" x14ac:dyDescent="0.25">
      <c r="A363">
        <v>360</v>
      </c>
      <c r="B363" t="s">
        <v>222</v>
      </c>
      <c r="C363" s="4">
        <v>0</v>
      </c>
      <c r="D363">
        <v>0</v>
      </c>
      <c r="E363" t="s">
        <v>214</v>
      </c>
      <c r="F363" t="s">
        <v>217</v>
      </c>
    </row>
    <row r="364" spans="1:6" x14ac:dyDescent="0.25">
      <c r="A364">
        <v>361</v>
      </c>
      <c r="B364" t="s">
        <v>222</v>
      </c>
      <c r="C364" s="4">
        <v>0</v>
      </c>
      <c r="D364">
        <v>0</v>
      </c>
      <c r="E364" t="s">
        <v>214</v>
      </c>
      <c r="F364" t="s">
        <v>217</v>
      </c>
    </row>
    <row r="365" spans="1:6" x14ac:dyDescent="0.25">
      <c r="A365">
        <v>362</v>
      </c>
      <c r="B365" t="s">
        <v>222</v>
      </c>
      <c r="C365" s="4">
        <v>0</v>
      </c>
      <c r="D365">
        <v>0</v>
      </c>
      <c r="E365" t="s">
        <v>214</v>
      </c>
      <c r="F365" t="s">
        <v>217</v>
      </c>
    </row>
    <row r="366" spans="1:6" x14ac:dyDescent="0.25">
      <c r="A366">
        <v>363</v>
      </c>
      <c r="B366" t="s">
        <v>222</v>
      </c>
      <c r="C366" s="4">
        <v>0</v>
      </c>
      <c r="D366">
        <v>0</v>
      </c>
      <c r="E366" t="s">
        <v>214</v>
      </c>
      <c r="F366" t="s">
        <v>217</v>
      </c>
    </row>
    <row r="367" spans="1:6" x14ac:dyDescent="0.25">
      <c r="A367">
        <v>364</v>
      </c>
      <c r="B367" t="s">
        <v>222</v>
      </c>
      <c r="C367" s="4">
        <v>0</v>
      </c>
      <c r="D367">
        <v>0</v>
      </c>
      <c r="E367" t="s">
        <v>214</v>
      </c>
      <c r="F367" t="s">
        <v>217</v>
      </c>
    </row>
    <row r="368" spans="1:6" x14ac:dyDescent="0.25">
      <c r="A368">
        <v>365</v>
      </c>
      <c r="B368" t="s">
        <v>222</v>
      </c>
      <c r="C368" s="4">
        <v>0</v>
      </c>
      <c r="D368">
        <v>0</v>
      </c>
      <c r="E368" t="s">
        <v>214</v>
      </c>
      <c r="F368" t="s">
        <v>217</v>
      </c>
    </row>
    <row r="369" spans="1:6" x14ac:dyDescent="0.25">
      <c r="A369">
        <v>366</v>
      </c>
      <c r="B369" t="s">
        <v>222</v>
      </c>
      <c r="C369" s="4">
        <v>0</v>
      </c>
      <c r="D369">
        <v>0</v>
      </c>
      <c r="E369" t="s">
        <v>214</v>
      </c>
      <c r="F369" t="s">
        <v>217</v>
      </c>
    </row>
    <row r="370" spans="1:6" x14ac:dyDescent="0.25">
      <c r="A370">
        <v>367</v>
      </c>
      <c r="B370" t="s">
        <v>222</v>
      </c>
      <c r="C370" s="4">
        <v>0</v>
      </c>
      <c r="D370">
        <v>0</v>
      </c>
      <c r="E370" t="s">
        <v>214</v>
      </c>
      <c r="F370" t="s">
        <v>217</v>
      </c>
    </row>
    <row r="371" spans="1:6" x14ac:dyDescent="0.25">
      <c r="A371">
        <v>368</v>
      </c>
      <c r="B371" t="s">
        <v>222</v>
      </c>
      <c r="C371" s="4">
        <v>0</v>
      </c>
      <c r="D371">
        <v>0</v>
      </c>
      <c r="E371" t="s">
        <v>214</v>
      </c>
      <c r="F371" t="s">
        <v>217</v>
      </c>
    </row>
    <row r="372" spans="1:6" x14ac:dyDescent="0.25">
      <c r="A372">
        <v>369</v>
      </c>
      <c r="B372" t="s">
        <v>222</v>
      </c>
      <c r="C372" s="4">
        <v>0</v>
      </c>
      <c r="D372">
        <v>0</v>
      </c>
      <c r="E372" t="s">
        <v>214</v>
      </c>
      <c r="F372" t="s">
        <v>217</v>
      </c>
    </row>
    <row r="373" spans="1:6" x14ac:dyDescent="0.25">
      <c r="A373">
        <v>370</v>
      </c>
      <c r="B373" t="s">
        <v>222</v>
      </c>
      <c r="C373" s="4">
        <v>0</v>
      </c>
      <c r="D373">
        <v>0</v>
      </c>
      <c r="E373" t="s">
        <v>214</v>
      </c>
      <c r="F373" t="s">
        <v>217</v>
      </c>
    </row>
    <row r="374" spans="1:6" x14ac:dyDescent="0.25">
      <c r="A374">
        <v>371</v>
      </c>
      <c r="B374" t="s">
        <v>222</v>
      </c>
      <c r="C374" s="4">
        <v>0</v>
      </c>
      <c r="D374">
        <v>0</v>
      </c>
      <c r="E374" t="s">
        <v>214</v>
      </c>
      <c r="F374" t="s">
        <v>217</v>
      </c>
    </row>
    <row r="375" spans="1:6" x14ac:dyDescent="0.25">
      <c r="A375">
        <v>372</v>
      </c>
      <c r="B375" t="s">
        <v>222</v>
      </c>
      <c r="C375" s="4">
        <v>0</v>
      </c>
      <c r="D375">
        <v>0</v>
      </c>
      <c r="E375" t="s">
        <v>214</v>
      </c>
      <c r="F375" t="s">
        <v>217</v>
      </c>
    </row>
    <row r="376" spans="1:6" x14ac:dyDescent="0.25">
      <c r="A376">
        <v>373</v>
      </c>
      <c r="B376" t="s">
        <v>222</v>
      </c>
      <c r="C376" s="4">
        <v>0</v>
      </c>
      <c r="D376">
        <v>0</v>
      </c>
      <c r="E376" t="s">
        <v>214</v>
      </c>
      <c r="F376" t="s">
        <v>217</v>
      </c>
    </row>
    <row r="377" spans="1:6" x14ac:dyDescent="0.25">
      <c r="A377">
        <v>374</v>
      </c>
      <c r="B377" t="s">
        <v>222</v>
      </c>
      <c r="C377" s="4">
        <v>0</v>
      </c>
      <c r="D377">
        <v>0</v>
      </c>
      <c r="E377" t="s">
        <v>214</v>
      </c>
      <c r="F377" t="s">
        <v>217</v>
      </c>
    </row>
    <row r="378" spans="1:6" x14ac:dyDescent="0.25">
      <c r="A378">
        <v>375</v>
      </c>
      <c r="B378" t="s">
        <v>222</v>
      </c>
      <c r="C378" s="4">
        <v>0</v>
      </c>
      <c r="D378">
        <v>0</v>
      </c>
      <c r="E378" t="s">
        <v>214</v>
      </c>
      <c r="F378" t="s">
        <v>217</v>
      </c>
    </row>
    <row r="379" spans="1:6" x14ac:dyDescent="0.25">
      <c r="A379">
        <v>376</v>
      </c>
      <c r="B379" t="s">
        <v>222</v>
      </c>
      <c r="C379" s="4">
        <v>0</v>
      </c>
      <c r="D379">
        <v>0</v>
      </c>
      <c r="E379" t="s">
        <v>214</v>
      </c>
      <c r="F379" t="s">
        <v>217</v>
      </c>
    </row>
    <row r="380" spans="1:6" x14ac:dyDescent="0.25">
      <c r="A380">
        <v>377</v>
      </c>
      <c r="B380" t="s">
        <v>222</v>
      </c>
      <c r="C380" s="4">
        <v>0</v>
      </c>
      <c r="D380">
        <v>0</v>
      </c>
      <c r="E380" t="s">
        <v>214</v>
      </c>
      <c r="F380" t="s">
        <v>217</v>
      </c>
    </row>
    <row r="381" spans="1:6" x14ac:dyDescent="0.25">
      <c r="A381">
        <v>378</v>
      </c>
      <c r="B381" t="s">
        <v>222</v>
      </c>
      <c r="C381" s="4">
        <v>0</v>
      </c>
      <c r="D381">
        <v>0</v>
      </c>
      <c r="E381" t="s">
        <v>214</v>
      </c>
      <c r="F381" t="s">
        <v>217</v>
      </c>
    </row>
    <row r="382" spans="1:6" x14ac:dyDescent="0.25">
      <c r="A382">
        <v>379</v>
      </c>
      <c r="B382" t="s">
        <v>222</v>
      </c>
      <c r="C382" s="4">
        <v>0</v>
      </c>
      <c r="D382">
        <v>0</v>
      </c>
      <c r="E382" t="s">
        <v>214</v>
      </c>
      <c r="F382" t="s">
        <v>217</v>
      </c>
    </row>
    <row r="383" spans="1:6" x14ac:dyDescent="0.25">
      <c r="A383">
        <v>380</v>
      </c>
      <c r="B383" t="s">
        <v>222</v>
      </c>
      <c r="C383" s="4">
        <v>0</v>
      </c>
      <c r="D383">
        <v>0</v>
      </c>
      <c r="E383" t="s">
        <v>214</v>
      </c>
      <c r="F383" t="s">
        <v>217</v>
      </c>
    </row>
    <row r="384" spans="1:6" x14ac:dyDescent="0.25">
      <c r="A384">
        <v>381</v>
      </c>
      <c r="B384" t="s">
        <v>222</v>
      </c>
      <c r="C384" s="4">
        <v>0</v>
      </c>
      <c r="D384">
        <v>0</v>
      </c>
      <c r="E384" t="s">
        <v>214</v>
      </c>
      <c r="F384" t="s">
        <v>217</v>
      </c>
    </row>
    <row r="385" spans="1:6" x14ac:dyDescent="0.25">
      <c r="A385">
        <v>382</v>
      </c>
      <c r="B385" t="s">
        <v>222</v>
      </c>
      <c r="C385" s="4">
        <v>0</v>
      </c>
      <c r="D385">
        <v>0</v>
      </c>
      <c r="E385" t="s">
        <v>214</v>
      </c>
      <c r="F385" t="s">
        <v>217</v>
      </c>
    </row>
    <row r="386" spans="1:6" x14ac:dyDescent="0.25">
      <c r="A386">
        <v>383</v>
      </c>
      <c r="B386" t="s">
        <v>1047</v>
      </c>
      <c r="C386" s="4">
        <v>0</v>
      </c>
      <c r="D386">
        <v>0</v>
      </c>
      <c r="E386" t="s">
        <v>214</v>
      </c>
      <c r="F386" t="s">
        <v>217</v>
      </c>
    </row>
    <row r="387" spans="1:6" x14ac:dyDescent="0.25">
      <c r="A387">
        <v>384</v>
      </c>
      <c r="B387" t="s">
        <v>1047</v>
      </c>
      <c r="C387" s="4">
        <v>0</v>
      </c>
      <c r="D387">
        <v>0</v>
      </c>
      <c r="E387" t="s">
        <v>214</v>
      </c>
      <c r="F387" t="s">
        <v>217</v>
      </c>
    </row>
    <row r="388" spans="1:6" x14ac:dyDescent="0.25">
      <c r="A388">
        <v>385</v>
      </c>
      <c r="B388" t="s">
        <v>1047</v>
      </c>
      <c r="C388" s="4">
        <v>0</v>
      </c>
      <c r="D388">
        <v>0</v>
      </c>
      <c r="E388" t="s">
        <v>214</v>
      </c>
      <c r="F388" t="s">
        <v>217</v>
      </c>
    </row>
    <row r="389" spans="1:6" x14ac:dyDescent="0.25">
      <c r="A389">
        <v>386</v>
      </c>
      <c r="B389" t="s">
        <v>1047</v>
      </c>
      <c r="C389" s="4">
        <v>0</v>
      </c>
      <c r="D389">
        <v>0</v>
      </c>
      <c r="E389" t="s">
        <v>214</v>
      </c>
      <c r="F389" t="s">
        <v>217</v>
      </c>
    </row>
    <row r="390" spans="1:6" x14ac:dyDescent="0.25">
      <c r="A390">
        <v>387</v>
      </c>
      <c r="B390" t="s">
        <v>1047</v>
      </c>
      <c r="C390" s="4">
        <v>0</v>
      </c>
      <c r="D390">
        <v>0</v>
      </c>
      <c r="E390" t="s">
        <v>214</v>
      </c>
      <c r="F390" t="s">
        <v>217</v>
      </c>
    </row>
    <row r="391" spans="1:6" x14ac:dyDescent="0.25">
      <c r="A391">
        <v>388</v>
      </c>
      <c r="B391" t="s">
        <v>1047</v>
      </c>
      <c r="C391" s="4">
        <v>0</v>
      </c>
      <c r="D391">
        <v>0</v>
      </c>
      <c r="E391" t="s">
        <v>214</v>
      </c>
      <c r="F391" t="s">
        <v>217</v>
      </c>
    </row>
    <row r="392" spans="1:6" x14ac:dyDescent="0.25">
      <c r="A392">
        <v>389</v>
      </c>
      <c r="B392" t="s">
        <v>1047</v>
      </c>
      <c r="C392" s="4">
        <v>0</v>
      </c>
      <c r="D392">
        <v>0</v>
      </c>
      <c r="E392" t="s">
        <v>214</v>
      </c>
      <c r="F392" t="s">
        <v>217</v>
      </c>
    </row>
    <row r="393" spans="1:6" x14ac:dyDescent="0.25">
      <c r="A393">
        <v>390</v>
      </c>
      <c r="B393" t="s">
        <v>1047</v>
      </c>
      <c r="C393" s="4">
        <v>0</v>
      </c>
      <c r="D393">
        <v>0</v>
      </c>
      <c r="E393" t="s">
        <v>214</v>
      </c>
      <c r="F393" t="s">
        <v>217</v>
      </c>
    </row>
    <row r="394" spans="1:6" x14ac:dyDescent="0.25">
      <c r="A394">
        <v>391</v>
      </c>
      <c r="B394" t="s">
        <v>1047</v>
      </c>
      <c r="C394" s="4">
        <v>0</v>
      </c>
      <c r="D394">
        <v>0</v>
      </c>
      <c r="E394" t="s">
        <v>214</v>
      </c>
      <c r="F394"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222</v>
      </c>
      <c r="C354" s="4">
        <v>0</v>
      </c>
      <c r="D354">
        <v>0</v>
      </c>
      <c r="E354" t="s">
        <v>214</v>
      </c>
      <c r="F354" t="s">
        <v>217</v>
      </c>
    </row>
    <row r="355" spans="1:6" x14ac:dyDescent="0.25">
      <c r="A355">
        <v>352</v>
      </c>
      <c r="B355" t="s">
        <v>222</v>
      </c>
      <c r="C355" s="4">
        <v>0</v>
      </c>
      <c r="D355">
        <v>0</v>
      </c>
      <c r="E355" t="s">
        <v>214</v>
      </c>
      <c r="F355" t="s">
        <v>217</v>
      </c>
    </row>
    <row r="356" spans="1:6" x14ac:dyDescent="0.25">
      <c r="A356">
        <v>353</v>
      </c>
      <c r="B356" t="s">
        <v>222</v>
      </c>
      <c r="C356" s="4">
        <v>0</v>
      </c>
      <c r="D356">
        <v>0</v>
      </c>
      <c r="E356" t="s">
        <v>214</v>
      </c>
      <c r="F356" t="s">
        <v>217</v>
      </c>
    </row>
    <row r="357" spans="1:6" x14ac:dyDescent="0.25">
      <c r="A357">
        <v>354</v>
      </c>
      <c r="B357" t="s">
        <v>222</v>
      </c>
      <c r="C357" s="4">
        <v>0</v>
      </c>
      <c r="D357">
        <v>0</v>
      </c>
      <c r="E357" t="s">
        <v>214</v>
      </c>
      <c r="F357" t="s">
        <v>217</v>
      </c>
    </row>
    <row r="358" spans="1:6" x14ac:dyDescent="0.25">
      <c r="A358">
        <v>355</v>
      </c>
      <c r="B358" t="s">
        <v>222</v>
      </c>
      <c r="C358" s="4">
        <v>0</v>
      </c>
      <c r="D358">
        <v>0</v>
      </c>
      <c r="E358" t="s">
        <v>214</v>
      </c>
      <c r="F358" t="s">
        <v>217</v>
      </c>
    </row>
    <row r="359" spans="1:6" x14ac:dyDescent="0.25">
      <c r="A359">
        <v>356</v>
      </c>
      <c r="B359" t="s">
        <v>222</v>
      </c>
      <c r="C359" s="4">
        <v>0</v>
      </c>
      <c r="D359">
        <v>0</v>
      </c>
      <c r="E359" t="s">
        <v>214</v>
      </c>
      <c r="F359" t="s">
        <v>217</v>
      </c>
    </row>
    <row r="360" spans="1:6" x14ac:dyDescent="0.25">
      <c r="A360">
        <v>357</v>
      </c>
      <c r="B360" t="s">
        <v>222</v>
      </c>
      <c r="C360" s="4">
        <v>0</v>
      </c>
      <c r="D360">
        <v>0</v>
      </c>
      <c r="E360" t="s">
        <v>214</v>
      </c>
      <c r="F360" t="s">
        <v>217</v>
      </c>
    </row>
    <row r="361" spans="1:6" x14ac:dyDescent="0.25">
      <c r="A361">
        <v>358</v>
      </c>
      <c r="B361" t="s">
        <v>222</v>
      </c>
      <c r="C361" s="4">
        <v>0</v>
      </c>
      <c r="D361">
        <v>0</v>
      </c>
      <c r="E361" t="s">
        <v>214</v>
      </c>
      <c r="F361" t="s">
        <v>217</v>
      </c>
    </row>
    <row r="362" spans="1:6" x14ac:dyDescent="0.25">
      <c r="A362">
        <v>359</v>
      </c>
      <c r="B362" t="s">
        <v>222</v>
      </c>
      <c r="C362" s="4">
        <v>0</v>
      </c>
      <c r="D362">
        <v>0</v>
      </c>
      <c r="E362" t="s">
        <v>214</v>
      </c>
      <c r="F362" t="s">
        <v>217</v>
      </c>
    </row>
    <row r="363" spans="1:6" x14ac:dyDescent="0.25">
      <c r="A363">
        <v>360</v>
      </c>
      <c r="B363" t="s">
        <v>222</v>
      </c>
      <c r="C363" s="4">
        <v>0</v>
      </c>
      <c r="D363">
        <v>0</v>
      </c>
      <c r="E363" t="s">
        <v>214</v>
      </c>
      <c r="F363" t="s">
        <v>217</v>
      </c>
    </row>
    <row r="364" spans="1:6" x14ac:dyDescent="0.25">
      <c r="A364">
        <v>361</v>
      </c>
      <c r="B364" t="s">
        <v>222</v>
      </c>
      <c r="C364" s="4">
        <v>0</v>
      </c>
      <c r="D364">
        <v>0</v>
      </c>
      <c r="E364" t="s">
        <v>214</v>
      </c>
      <c r="F364" t="s">
        <v>217</v>
      </c>
    </row>
    <row r="365" spans="1:6" x14ac:dyDescent="0.25">
      <c r="A365">
        <v>362</v>
      </c>
      <c r="B365" t="s">
        <v>222</v>
      </c>
      <c r="C365" s="4">
        <v>0</v>
      </c>
      <c r="D365">
        <v>0</v>
      </c>
      <c r="E365" t="s">
        <v>214</v>
      </c>
      <c r="F365" t="s">
        <v>217</v>
      </c>
    </row>
    <row r="366" spans="1:6" x14ac:dyDescent="0.25">
      <c r="A366">
        <v>363</v>
      </c>
      <c r="B366" t="s">
        <v>222</v>
      </c>
      <c r="C366" s="4">
        <v>0</v>
      </c>
      <c r="D366">
        <v>0</v>
      </c>
      <c r="E366" t="s">
        <v>214</v>
      </c>
      <c r="F366" t="s">
        <v>217</v>
      </c>
    </row>
    <row r="367" spans="1:6" x14ac:dyDescent="0.25">
      <c r="A367">
        <v>364</v>
      </c>
      <c r="B367" t="s">
        <v>222</v>
      </c>
      <c r="C367" s="4">
        <v>0</v>
      </c>
      <c r="D367">
        <v>0</v>
      </c>
      <c r="E367" t="s">
        <v>214</v>
      </c>
      <c r="F367" t="s">
        <v>217</v>
      </c>
    </row>
    <row r="368" spans="1:6" x14ac:dyDescent="0.25">
      <c r="A368">
        <v>365</v>
      </c>
      <c r="B368" t="s">
        <v>222</v>
      </c>
      <c r="C368" s="4">
        <v>0</v>
      </c>
      <c r="D368">
        <v>0</v>
      </c>
      <c r="E368" t="s">
        <v>214</v>
      </c>
      <c r="F368" t="s">
        <v>217</v>
      </c>
    </row>
    <row r="369" spans="1:6" x14ac:dyDescent="0.25">
      <c r="A369">
        <v>366</v>
      </c>
      <c r="B369" t="s">
        <v>222</v>
      </c>
      <c r="C369" s="4">
        <v>0</v>
      </c>
      <c r="D369">
        <v>0</v>
      </c>
      <c r="E369" t="s">
        <v>214</v>
      </c>
      <c r="F369" t="s">
        <v>217</v>
      </c>
    </row>
    <row r="370" spans="1:6" x14ac:dyDescent="0.25">
      <c r="A370">
        <v>367</v>
      </c>
      <c r="B370" t="s">
        <v>222</v>
      </c>
      <c r="C370" s="4">
        <v>0</v>
      </c>
      <c r="D370">
        <v>0</v>
      </c>
      <c r="E370" t="s">
        <v>214</v>
      </c>
      <c r="F370" t="s">
        <v>217</v>
      </c>
    </row>
    <row r="371" spans="1:6" x14ac:dyDescent="0.25">
      <c r="A371">
        <v>368</v>
      </c>
      <c r="B371" t="s">
        <v>222</v>
      </c>
      <c r="C371" s="4">
        <v>0</v>
      </c>
      <c r="D371">
        <v>0</v>
      </c>
      <c r="E371" t="s">
        <v>214</v>
      </c>
      <c r="F371" t="s">
        <v>217</v>
      </c>
    </row>
    <row r="372" spans="1:6" x14ac:dyDescent="0.25">
      <c r="A372">
        <v>369</v>
      </c>
      <c r="B372" t="s">
        <v>222</v>
      </c>
      <c r="C372" s="4">
        <v>0</v>
      </c>
      <c r="D372">
        <v>0</v>
      </c>
      <c r="E372" t="s">
        <v>214</v>
      </c>
      <c r="F372" t="s">
        <v>217</v>
      </c>
    </row>
    <row r="373" spans="1:6" x14ac:dyDescent="0.25">
      <c r="A373">
        <v>370</v>
      </c>
      <c r="B373" t="s">
        <v>222</v>
      </c>
      <c r="C373" s="4">
        <v>0</v>
      </c>
      <c r="D373">
        <v>0</v>
      </c>
      <c r="E373" t="s">
        <v>214</v>
      </c>
      <c r="F373" t="s">
        <v>217</v>
      </c>
    </row>
    <row r="374" spans="1:6" x14ac:dyDescent="0.25">
      <c r="A374">
        <v>371</v>
      </c>
      <c r="B374" t="s">
        <v>222</v>
      </c>
      <c r="C374" s="4">
        <v>0</v>
      </c>
      <c r="D374">
        <v>0</v>
      </c>
      <c r="E374" t="s">
        <v>214</v>
      </c>
      <c r="F374" t="s">
        <v>217</v>
      </c>
    </row>
    <row r="375" spans="1:6" x14ac:dyDescent="0.25">
      <c r="A375">
        <v>372</v>
      </c>
      <c r="B375" t="s">
        <v>222</v>
      </c>
      <c r="C375" s="4">
        <v>0</v>
      </c>
      <c r="D375">
        <v>0</v>
      </c>
      <c r="E375" t="s">
        <v>214</v>
      </c>
      <c r="F375" t="s">
        <v>217</v>
      </c>
    </row>
    <row r="376" spans="1:6" x14ac:dyDescent="0.25">
      <c r="A376">
        <v>373</v>
      </c>
      <c r="B376" t="s">
        <v>222</v>
      </c>
      <c r="C376" s="4">
        <v>0</v>
      </c>
      <c r="D376">
        <v>0</v>
      </c>
      <c r="E376" t="s">
        <v>214</v>
      </c>
      <c r="F376" t="s">
        <v>217</v>
      </c>
    </row>
    <row r="377" spans="1:6" x14ac:dyDescent="0.25">
      <c r="A377">
        <v>374</v>
      </c>
      <c r="B377" t="s">
        <v>222</v>
      </c>
      <c r="C377" s="4">
        <v>0</v>
      </c>
      <c r="D377">
        <v>0</v>
      </c>
      <c r="E377" t="s">
        <v>214</v>
      </c>
      <c r="F377" t="s">
        <v>217</v>
      </c>
    </row>
    <row r="378" spans="1:6" x14ac:dyDescent="0.25">
      <c r="A378">
        <v>375</v>
      </c>
      <c r="B378" t="s">
        <v>222</v>
      </c>
      <c r="C378" s="4">
        <v>0</v>
      </c>
      <c r="D378">
        <v>0</v>
      </c>
      <c r="E378" t="s">
        <v>214</v>
      </c>
      <c r="F378" t="s">
        <v>217</v>
      </c>
    </row>
    <row r="379" spans="1:6" x14ac:dyDescent="0.25">
      <c r="A379">
        <v>376</v>
      </c>
      <c r="B379" t="s">
        <v>222</v>
      </c>
      <c r="C379" s="4">
        <v>0</v>
      </c>
      <c r="D379">
        <v>0</v>
      </c>
      <c r="E379" t="s">
        <v>214</v>
      </c>
      <c r="F379" t="s">
        <v>217</v>
      </c>
    </row>
    <row r="380" spans="1:6" x14ac:dyDescent="0.25">
      <c r="A380">
        <v>377</v>
      </c>
      <c r="B380" t="s">
        <v>222</v>
      </c>
      <c r="C380" s="4">
        <v>0</v>
      </c>
      <c r="D380">
        <v>0</v>
      </c>
      <c r="E380" t="s">
        <v>214</v>
      </c>
      <c r="F380" t="s">
        <v>217</v>
      </c>
    </row>
    <row r="381" spans="1:6" x14ac:dyDescent="0.25">
      <c r="A381">
        <v>378</v>
      </c>
      <c r="B381" t="s">
        <v>222</v>
      </c>
      <c r="C381" s="4">
        <v>0</v>
      </c>
      <c r="D381">
        <v>0</v>
      </c>
      <c r="E381" t="s">
        <v>214</v>
      </c>
      <c r="F381" t="s">
        <v>217</v>
      </c>
    </row>
    <row r="382" spans="1:6" x14ac:dyDescent="0.25">
      <c r="A382">
        <v>379</v>
      </c>
      <c r="B382" t="s">
        <v>222</v>
      </c>
      <c r="C382" s="4">
        <v>0</v>
      </c>
      <c r="D382">
        <v>0</v>
      </c>
      <c r="E382" t="s">
        <v>214</v>
      </c>
      <c r="F382" t="s">
        <v>217</v>
      </c>
    </row>
    <row r="383" spans="1:6" x14ac:dyDescent="0.25">
      <c r="A383">
        <v>380</v>
      </c>
      <c r="B383" t="s">
        <v>222</v>
      </c>
      <c r="C383" s="4">
        <v>0</v>
      </c>
      <c r="D383">
        <v>0</v>
      </c>
      <c r="E383" t="s">
        <v>214</v>
      </c>
      <c r="F383" t="s">
        <v>217</v>
      </c>
    </row>
    <row r="384" spans="1:6" x14ac:dyDescent="0.25">
      <c r="A384">
        <v>381</v>
      </c>
      <c r="B384" t="s">
        <v>222</v>
      </c>
      <c r="C384" s="4">
        <v>0</v>
      </c>
      <c r="D384">
        <v>0</v>
      </c>
      <c r="E384" t="s">
        <v>214</v>
      </c>
      <c r="F384" t="s">
        <v>217</v>
      </c>
    </row>
    <row r="385" spans="1:6" x14ac:dyDescent="0.25">
      <c r="A385">
        <v>382</v>
      </c>
      <c r="B385" t="s">
        <v>222</v>
      </c>
      <c r="C385" s="4">
        <v>0</v>
      </c>
      <c r="D385">
        <v>0</v>
      </c>
      <c r="E385" t="s">
        <v>214</v>
      </c>
      <c r="F385" t="s">
        <v>217</v>
      </c>
    </row>
    <row r="386" spans="1:6" x14ac:dyDescent="0.25">
      <c r="A386">
        <v>383</v>
      </c>
      <c r="B386" t="s">
        <v>1047</v>
      </c>
      <c r="C386" s="4">
        <v>0</v>
      </c>
      <c r="D386">
        <v>0</v>
      </c>
      <c r="E386" t="s">
        <v>214</v>
      </c>
      <c r="F386" t="s">
        <v>217</v>
      </c>
    </row>
    <row r="387" spans="1:6" x14ac:dyDescent="0.25">
      <c r="A387">
        <v>384</v>
      </c>
      <c r="B387" t="s">
        <v>1047</v>
      </c>
      <c r="C387" s="4">
        <v>0</v>
      </c>
      <c r="D387">
        <v>0</v>
      </c>
      <c r="E387" t="s">
        <v>214</v>
      </c>
      <c r="F387" t="s">
        <v>217</v>
      </c>
    </row>
    <row r="388" spans="1:6" x14ac:dyDescent="0.25">
      <c r="A388">
        <v>385</v>
      </c>
      <c r="B388" t="s">
        <v>1047</v>
      </c>
      <c r="C388" s="4">
        <v>0</v>
      </c>
      <c r="D388">
        <v>0</v>
      </c>
      <c r="E388" t="s">
        <v>214</v>
      </c>
      <c r="F388" t="s">
        <v>217</v>
      </c>
    </row>
    <row r="389" spans="1:6" x14ac:dyDescent="0.25">
      <c r="A389">
        <v>386</v>
      </c>
      <c r="B389" t="s">
        <v>1047</v>
      </c>
      <c r="C389" s="4">
        <v>0</v>
      </c>
      <c r="D389">
        <v>0</v>
      </c>
      <c r="E389" t="s">
        <v>214</v>
      </c>
      <c r="F389" t="s">
        <v>217</v>
      </c>
    </row>
    <row r="390" spans="1:6" x14ac:dyDescent="0.25">
      <c r="A390">
        <v>387</v>
      </c>
      <c r="B390" t="s">
        <v>1047</v>
      </c>
      <c r="C390" s="4">
        <v>0</v>
      </c>
      <c r="D390">
        <v>0</v>
      </c>
      <c r="E390" t="s">
        <v>214</v>
      </c>
      <c r="F390" t="s">
        <v>217</v>
      </c>
    </row>
    <row r="391" spans="1:6" x14ac:dyDescent="0.25">
      <c r="A391">
        <v>388</v>
      </c>
      <c r="B391" t="s">
        <v>1047</v>
      </c>
      <c r="C391" s="4">
        <v>0</v>
      </c>
      <c r="D391">
        <v>0</v>
      </c>
      <c r="E391" t="s">
        <v>214</v>
      </c>
      <c r="F391" t="s">
        <v>217</v>
      </c>
    </row>
    <row r="392" spans="1:6" x14ac:dyDescent="0.25">
      <c r="A392">
        <v>389</v>
      </c>
      <c r="B392" t="s">
        <v>1047</v>
      </c>
      <c r="C392" s="4">
        <v>0</v>
      </c>
      <c r="D392">
        <v>0</v>
      </c>
      <c r="E392" t="s">
        <v>214</v>
      </c>
      <c r="F392" t="s">
        <v>217</v>
      </c>
    </row>
    <row r="393" spans="1:6" x14ac:dyDescent="0.25">
      <c r="A393">
        <v>390</v>
      </c>
      <c r="B393" t="s">
        <v>1047</v>
      </c>
      <c r="C393" s="4">
        <v>0</v>
      </c>
      <c r="D393">
        <v>0</v>
      </c>
      <c r="E393" t="s">
        <v>214</v>
      </c>
      <c r="F393" t="s">
        <v>217</v>
      </c>
    </row>
    <row r="394" spans="1:6" x14ac:dyDescent="0.25">
      <c r="A394">
        <v>391</v>
      </c>
      <c r="B394" t="s">
        <v>1047</v>
      </c>
      <c r="C394" s="4">
        <v>0</v>
      </c>
      <c r="D394">
        <v>0</v>
      </c>
      <c r="E394" t="s">
        <v>214</v>
      </c>
      <c r="F39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4618</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4618</v>
      </c>
      <c r="D121">
        <v>0</v>
      </c>
      <c r="E121" t="s">
        <v>214</v>
      </c>
      <c r="F121" t="s">
        <v>217</v>
      </c>
    </row>
    <row r="122" spans="1:6" x14ac:dyDescent="0.25">
      <c r="A122">
        <v>119</v>
      </c>
      <c r="B122" t="s">
        <v>223</v>
      </c>
      <c r="C122">
        <v>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4618</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4618</v>
      </c>
      <c r="D148">
        <v>0</v>
      </c>
      <c r="E148" t="s">
        <v>214</v>
      </c>
      <c r="F148" t="s">
        <v>217</v>
      </c>
    </row>
    <row r="149" spans="1:6" x14ac:dyDescent="0.25">
      <c r="A149">
        <v>146</v>
      </c>
      <c r="B149" t="s">
        <v>223</v>
      </c>
      <c r="C149">
        <v>0</v>
      </c>
      <c r="D149">
        <v>0</v>
      </c>
      <c r="E149" t="s">
        <v>214</v>
      </c>
      <c r="F149" t="s">
        <v>217</v>
      </c>
    </row>
    <row r="150" spans="1:6" x14ac:dyDescent="0.25">
      <c r="A150">
        <v>147</v>
      </c>
      <c r="B150" t="s">
        <v>223</v>
      </c>
      <c r="C150">
        <v>4462</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0</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0</v>
      </c>
      <c r="D172">
        <v>0</v>
      </c>
      <c r="E172" t="s">
        <v>214</v>
      </c>
      <c r="F172" t="s">
        <v>217</v>
      </c>
    </row>
    <row r="173" spans="1:6" x14ac:dyDescent="0.25">
      <c r="A173">
        <v>170</v>
      </c>
      <c r="B173" t="s">
        <v>223</v>
      </c>
      <c r="C173">
        <v>0</v>
      </c>
      <c r="D173">
        <v>0</v>
      </c>
      <c r="E173" t="s">
        <v>214</v>
      </c>
      <c r="F173" t="s">
        <v>217</v>
      </c>
    </row>
    <row r="174" spans="1:6" x14ac:dyDescent="0.25">
      <c r="A174">
        <v>171</v>
      </c>
      <c r="B174" t="s">
        <v>223</v>
      </c>
      <c r="C174">
        <v>0</v>
      </c>
      <c r="D174">
        <v>0</v>
      </c>
      <c r="E174" t="s">
        <v>214</v>
      </c>
      <c r="F174" t="s">
        <v>217</v>
      </c>
    </row>
    <row r="175" spans="1:6" x14ac:dyDescent="0.25">
      <c r="A175">
        <v>172</v>
      </c>
      <c r="B175" t="s">
        <v>223</v>
      </c>
      <c r="C175">
        <v>0</v>
      </c>
      <c r="D175">
        <v>0</v>
      </c>
      <c r="E175" t="s">
        <v>214</v>
      </c>
      <c r="F175" t="s">
        <v>217</v>
      </c>
    </row>
    <row r="176" spans="1:6" x14ac:dyDescent="0.25">
      <c r="A176">
        <v>173</v>
      </c>
      <c r="B176" t="s">
        <v>223</v>
      </c>
      <c r="C176">
        <v>0</v>
      </c>
      <c r="D176">
        <v>0</v>
      </c>
      <c r="E176" t="s">
        <v>214</v>
      </c>
      <c r="F176" t="s">
        <v>217</v>
      </c>
    </row>
    <row r="177" spans="1:6" x14ac:dyDescent="0.25">
      <c r="A177">
        <v>174</v>
      </c>
      <c r="B177" t="s">
        <v>223</v>
      </c>
      <c r="C177">
        <v>0</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4269.2</v>
      </c>
      <c r="D182">
        <v>0</v>
      </c>
      <c r="E182" t="s">
        <v>214</v>
      </c>
      <c r="F182" t="s">
        <v>217</v>
      </c>
    </row>
    <row r="183" spans="1:6" x14ac:dyDescent="0.25">
      <c r="A183">
        <v>180</v>
      </c>
      <c r="B183" t="s">
        <v>223</v>
      </c>
      <c r="C183">
        <v>0</v>
      </c>
      <c r="D183">
        <v>0</v>
      </c>
      <c r="E183" t="s">
        <v>214</v>
      </c>
      <c r="F183" t="s">
        <v>217</v>
      </c>
    </row>
    <row r="184" spans="1:6" x14ac:dyDescent="0.25">
      <c r="A184">
        <v>181</v>
      </c>
      <c r="B184" t="s">
        <v>223</v>
      </c>
      <c r="C184">
        <v>0</v>
      </c>
      <c r="D184">
        <v>0</v>
      </c>
      <c r="E184" t="s">
        <v>214</v>
      </c>
      <c r="F184" t="s">
        <v>217</v>
      </c>
    </row>
    <row r="185" spans="1:6" x14ac:dyDescent="0.25">
      <c r="A185">
        <v>182</v>
      </c>
      <c r="B185" t="s">
        <v>223</v>
      </c>
      <c r="C185">
        <v>0</v>
      </c>
      <c r="D185">
        <v>0</v>
      </c>
      <c r="E185" t="s">
        <v>214</v>
      </c>
      <c r="F185" t="s">
        <v>217</v>
      </c>
    </row>
    <row r="186" spans="1:6" x14ac:dyDescent="0.25">
      <c r="A186">
        <v>183</v>
      </c>
      <c r="B186" t="s">
        <v>223</v>
      </c>
      <c r="C186">
        <v>0</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0</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0</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0</v>
      </c>
      <c r="D200">
        <v>0</v>
      </c>
      <c r="E200" t="s">
        <v>214</v>
      </c>
      <c r="F200" t="s">
        <v>217</v>
      </c>
    </row>
    <row r="201" spans="1:6" x14ac:dyDescent="0.25">
      <c r="A201">
        <v>198</v>
      </c>
      <c r="B201" t="s">
        <v>223</v>
      </c>
      <c r="C201">
        <v>0</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0</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0</v>
      </c>
      <c r="D208">
        <v>0</v>
      </c>
      <c r="E208" t="s">
        <v>214</v>
      </c>
      <c r="F208" t="s">
        <v>217</v>
      </c>
    </row>
    <row r="209" spans="1:6" x14ac:dyDescent="0.25">
      <c r="A209">
        <v>206</v>
      </c>
      <c r="B209" t="s">
        <v>223</v>
      </c>
      <c r="C209">
        <v>0</v>
      </c>
      <c r="D209">
        <v>0</v>
      </c>
      <c r="E209" t="s">
        <v>214</v>
      </c>
      <c r="F209" t="s">
        <v>217</v>
      </c>
    </row>
    <row r="210" spans="1:6" x14ac:dyDescent="0.25">
      <c r="A210">
        <v>207</v>
      </c>
      <c r="B210" t="s">
        <v>223</v>
      </c>
      <c r="C210">
        <v>0</v>
      </c>
      <c r="D210">
        <v>0</v>
      </c>
      <c r="E210" t="s">
        <v>214</v>
      </c>
      <c r="F210" t="s">
        <v>217</v>
      </c>
    </row>
    <row r="211" spans="1:6" x14ac:dyDescent="0.25">
      <c r="A211">
        <v>208</v>
      </c>
      <c r="B211" t="s">
        <v>223</v>
      </c>
      <c r="C211">
        <v>0</v>
      </c>
      <c r="D211">
        <v>0</v>
      </c>
      <c r="E211" t="s">
        <v>214</v>
      </c>
      <c r="F211" t="s">
        <v>217</v>
      </c>
    </row>
    <row r="212" spans="1:6" x14ac:dyDescent="0.25">
      <c r="A212">
        <v>209</v>
      </c>
      <c r="B212" t="s">
        <v>223</v>
      </c>
      <c r="C212">
        <v>4383.6000000000004</v>
      </c>
      <c r="D212">
        <v>0</v>
      </c>
      <c r="E212" t="s">
        <v>214</v>
      </c>
      <c r="F212" t="s">
        <v>217</v>
      </c>
    </row>
    <row r="213" spans="1:6" x14ac:dyDescent="0.25">
      <c r="A213">
        <v>210</v>
      </c>
      <c r="B213" t="s">
        <v>223</v>
      </c>
      <c r="C213">
        <v>0</v>
      </c>
      <c r="D213">
        <v>0</v>
      </c>
      <c r="E213" t="s">
        <v>214</v>
      </c>
      <c r="F213" t="s">
        <v>217</v>
      </c>
    </row>
    <row r="214" spans="1:6" x14ac:dyDescent="0.25">
      <c r="A214">
        <v>211</v>
      </c>
      <c r="B214" t="s">
        <v>223</v>
      </c>
      <c r="C214">
        <v>4235.2</v>
      </c>
      <c r="D214">
        <v>0</v>
      </c>
      <c r="E214" t="s">
        <v>214</v>
      </c>
      <c r="F214" t="s">
        <v>217</v>
      </c>
    </row>
    <row r="215" spans="1:6" x14ac:dyDescent="0.25">
      <c r="A215">
        <v>212</v>
      </c>
      <c r="B215" t="s">
        <v>223</v>
      </c>
      <c r="C215">
        <v>0</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0</v>
      </c>
      <c r="D220">
        <v>0</v>
      </c>
      <c r="E220" t="s">
        <v>214</v>
      </c>
      <c r="F220" t="s">
        <v>217</v>
      </c>
    </row>
    <row r="221" spans="1:6" x14ac:dyDescent="0.25">
      <c r="A221">
        <v>218</v>
      </c>
      <c r="B221" t="s">
        <v>223</v>
      </c>
      <c r="C221">
        <v>0</v>
      </c>
      <c r="D221">
        <v>0</v>
      </c>
      <c r="E221" t="s">
        <v>214</v>
      </c>
      <c r="F221" t="s">
        <v>217</v>
      </c>
    </row>
    <row r="222" spans="1:6" x14ac:dyDescent="0.25">
      <c r="A222">
        <v>219</v>
      </c>
      <c r="B222" t="s">
        <v>223</v>
      </c>
      <c r="C222">
        <v>0</v>
      </c>
      <c r="D222">
        <v>0</v>
      </c>
      <c r="E222" t="s">
        <v>214</v>
      </c>
      <c r="F222" t="s">
        <v>217</v>
      </c>
    </row>
    <row r="223" spans="1:6" x14ac:dyDescent="0.25">
      <c r="A223">
        <v>220</v>
      </c>
      <c r="B223" t="s">
        <v>223</v>
      </c>
      <c r="C223">
        <v>4235.2</v>
      </c>
      <c r="D223">
        <v>0</v>
      </c>
      <c r="E223" t="s">
        <v>214</v>
      </c>
      <c r="F223" t="s">
        <v>217</v>
      </c>
    </row>
    <row r="224" spans="1:6" x14ac:dyDescent="0.25">
      <c r="A224">
        <v>221</v>
      </c>
      <c r="B224" t="s">
        <v>223</v>
      </c>
      <c r="C224">
        <v>0</v>
      </c>
      <c r="D224">
        <v>0</v>
      </c>
      <c r="E224" t="s">
        <v>214</v>
      </c>
      <c r="F224" t="s">
        <v>217</v>
      </c>
    </row>
    <row r="225" spans="1:6" x14ac:dyDescent="0.25">
      <c r="A225">
        <v>222</v>
      </c>
      <c r="B225" t="s">
        <v>223</v>
      </c>
      <c r="C225">
        <v>4235.2</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0</v>
      </c>
      <c r="D228">
        <v>0</v>
      </c>
      <c r="E228" t="s">
        <v>214</v>
      </c>
      <c r="F228" t="s">
        <v>217</v>
      </c>
    </row>
    <row r="229" spans="1:6" x14ac:dyDescent="0.25">
      <c r="A229">
        <v>226</v>
      </c>
      <c r="B229" t="s">
        <v>223</v>
      </c>
      <c r="C229">
        <v>0</v>
      </c>
      <c r="D229">
        <v>0</v>
      </c>
      <c r="E229" t="s">
        <v>214</v>
      </c>
      <c r="F229" t="s">
        <v>217</v>
      </c>
    </row>
    <row r="230" spans="1:6" x14ac:dyDescent="0.25">
      <c r="A230">
        <v>227</v>
      </c>
      <c r="B230" t="s">
        <v>223</v>
      </c>
      <c r="C230">
        <v>4235.2</v>
      </c>
      <c r="D230">
        <v>0</v>
      </c>
      <c r="E230" t="s">
        <v>214</v>
      </c>
      <c r="F230" t="s">
        <v>217</v>
      </c>
    </row>
    <row r="231" spans="1:6" x14ac:dyDescent="0.25">
      <c r="A231">
        <v>228</v>
      </c>
      <c r="B231" t="s">
        <v>223</v>
      </c>
      <c r="C231">
        <v>0</v>
      </c>
      <c r="D231">
        <v>0</v>
      </c>
      <c r="E231" t="s">
        <v>214</v>
      </c>
      <c r="F231" t="s">
        <v>217</v>
      </c>
    </row>
    <row r="232" spans="1:6" x14ac:dyDescent="0.25">
      <c r="A232">
        <v>229</v>
      </c>
      <c r="B232" t="s">
        <v>223</v>
      </c>
      <c r="C232">
        <v>0</v>
      </c>
      <c r="D232">
        <v>0</v>
      </c>
      <c r="E232" t="s">
        <v>214</v>
      </c>
      <c r="F232" t="s">
        <v>217</v>
      </c>
    </row>
    <row r="233" spans="1:6" x14ac:dyDescent="0.25">
      <c r="A233">
        <v>230</v>
      </c>
      <c r="B233" t="s">
        <v>223</v>
      </c>
      <c r="C233">
        <v>0</v>
      </c>
      <c r="D233">
        <v>0</v>
      </c>
      <c r="E233" t="s">
        <v>214</v>
      </c>
      <c r="F233" t="s">
        <v>217</v>
      </c>
    </row>
    <row r="234" spans="1:6" x14ac:dyDescent="0.25">
      <c r="A234">
        <v>231</v>
      </c>
      <c r="B234" t="s">
        <v>223</v>
      </c>
      <c r="C234">
        <v>0</v>
      </c>
      <c r="D234">
        <v>0</v>
      </c>
      <c r="E234" t="s">
        <v>214</v>
      </c>
      <c r="F234" t="s">
        <v>217</v>
      </c>
    </row>
    <row r="235" spans="1:6" x14ac:dyDescent="0.25">
      <c r="A235">
        <v>232</v>
      </c>
      <c r="B235" t="s">
        <v>223</v>
      </c>
      <c r="C235">
        <v>0</v>
      </c>
      <c r="D235">
        <v>0</v>
      </c>
      <c r="E235" t="s">
        <v>214</v>
      </c>
      <c r="F235" t="s">
        <v>217</v>
      </c>
    </row>
    <row r="236" spans="1:6" x14ac:dyDescent="0.25">
      <c r="A236">
        <v>233</v>
      </c>
      <c r="B236" t="s">
        <v>223</v>
      </c>
      <c r="C236">
        <v>0</v>
      </c>
      <c r="D236">
        <v>0</v>
      </c>
      <c r="E236" t="s">
        <v>214</v>
      </c>
      <c r="F236" t="s">
        <v>217</v>
      </c>
    </row>
    <row r="237" spans="1:6" x14ac:dyDescent="0.25">
      <c r="A237">
        <v>234</v>
      </c>
      <c r="B237" t="s">
        <v>223</v>
      </c>
      <c r="C237">
        <v>0</v>
      </c>
      <c r="D237">
        <v>0</v>
      </c>
      <c r="E237" t="s">
        <v>214</v>
      </c>
      <c r="F237" t="s">
        <v>217</v>
      </c>
    </row>
    <row r="238" spans="1:6" x14ac:dyDescent="0.25">
      <c r="A238">
        <v>235</v>
      </c>
      <c r="B238" t="s">
        <v>223</v>
      </c>
      <c r="C238">
        <v>0</v>
      </c>
      <c r="D238">
        <v>0</v>
      </c>
      <c r="E238" t="s">
        <v>214</v>
      </c>
      <c r="F238" t="s">
        <v>217</v>
      </c>
    </row>
    <row r="239" spans="1:6" x14ac:dyDescent="0.25">
      <c r="A239">
        <v>236</v>
      </c>
      <c r="B239" t="s">
        <v>223</v>
      </c>
      <c r="C239">
        <v>0</v>
      </c>
      <c r="D239">
        <v>0</v>
      </c>
      <c r="E239" t="s">
        <v>214</v>
      </c>
      <c r="F239" t="s">
        <v>217</v>
      </c>
    </row>
    <row r="240" spans="1:6" x14ac:dyDescent="0.25">
      <c r="A240">
        <v>237</v>
      </c>
      <c r="B240" t="s">
        <v>223</v>
      </c>
      <c r="C240">
        <v>0</v>
      </c>
      <c r="D240">
        <v>0</v>
      </c>
      <c r="E240" t="s">
        <v>214</v>
      </c>
      <c r="F240" t="s">
        <v>217</v>
      </c>
    </row>
    <row r="241" spans="1:6" x14ac:dyDescent="0.25">
      <c r="A241">
        <v>238</v>
      </c>
      <c r="B241" t="s">
        <v>223</v>
      </c>
      <c r="C241">
        <v>0</v>
      </c>
      <c r="D241">
        <v>0</v>
      </c>
      <c r="E241" t="s">
        <v>214</v>
      </c>
      <c r="F241" t="s">
        <v>217</v>
      </c>
    </row>
    <row r="242" spans="1:6" x14ac:dyDescent="0.25">
      <c r="A242">
        <v>239</v>
      </c>
      <c r="B242" t="s">
        <v>223</v>
      </c>
      <c r="C242">
        <v>4235.2</v>
      </c>
      <c r="D242">
        <v>0</v>
      </c>
      <c r="E242" t="s">
        <v>214</v>
      </c>
      <c r="F242" t="s">
        <v>217</v>
      </c>
    </row>
    <row r="243" spans="1:6" x14ac:dyDescent="0.25">
      <c r="A243">
        <v>240</v>
      </c>
      <c r="B243" t="s">
        <v>223</v>
      </c>
      <c r="C243">
        <v>0</v>
      </c>
      <c r="D243">
        <v>0</v>
      </c>
      <c r="E243" t="s">
        <v>214</v>
      </c>
      <c r="F243" t="s">
        <v>217</v>
      </c>
    </row>
    <row r="244" spans="1:6" x14ac:dyDescent="0.25">
      <c r="A244">
        <v>241</v>
      </c>
      <c r="B244" t="s">
        <v>223</v>
      </c>
      <c r="C244">
        <v>0</v>
      </c>
      <c r="D244">
        <v>0</v>
      </c>
      <c r="E244" t="s">
        <v>214</v>
      </c>
      <c r="F244" t="s">
        <v>217</v>
      </c>
    </row>
    <row r="245" spans="1:6" x14ac:dyDescent="0.25">
      <c r="A245">
        <v>242</v>
      </c>
      <c r="B245" t="s">
        <v>223</v>
      </c>
      <c r="C245">
        <v>0</v>
      </c>
      <c r="D245">
        <v>0</v>
      </c>
      <c r="E245" t="s">
        <v>214</v>
      </c>
      <c r="F245" t="s">
        <v>217</v>
      </c>
    </row>
    <row r="246" spans="1:6" x14ac:dyDescent="0.25">
      <c r="A246">
        <v>243</v>
      </c>
      <c r="B246" t="s">
        <v>223</v>
      </c>
      <c r="C246">
        <v>0</v>
      </c>
      <c r="D246">
        <v>0</v>
      </c>
      <c r="E246" t="s">
        <v>214</v>
      </c>
      <c r="F246" t="s">
        <v>217</v>
      </c>
    </row>
    <row r="247" spans="1:6" x14ac:dyDescent="0.25">
      <c r="A247">
        <v>244</v>
      </c>
      <c r="B247" t="s">
        <v>223</v>
      </c>
      <c r="C247">
        <v>0</v>
      </c>
      <c r="D247">
        <v>0</v>
      </c>
      <c r="E247" t="s">
        <v>214</v>
      </c>
      <c r="F247" t="s">
        <v>217</v>
      </c>
    </row>
    <row r="248" spans="1:6" x14ac:dyDescent="0.25">
      <c r="A248">
        <v>245</v>
      </c>
      <c r="B248" t="s">
        <v>223</v>
      </c>
      <c r="C248">
        <v>0</v>
      </c>
      <c r="D248">
        <v>0</v>
      </c>
      <c r="E248" t="s">
        <v>214</v>
      </c>
      <c r="F248" t="s">
        <v>217</v>
      </c>
    </row>
    <row r="249" spans="1:6" x14ac:dyDescent="0.25">
      <c r="A249">
        <v>246</v>
      </c>
      <c r="B249" t="s">
        <v>223</v>
      </c>
      <c r="C249">
        <v>0</v>
      </c>
      <c r="D249">
        <v>0</v>
      </c>
      <c r="E249" t="s">
        <v>214</v>
      </c>
      <c r="F249" t="s">
        <v>217</v>
      </c>
    </row>
    <row r="250" spans="1:6" x14ac:dyDescent="0.25">
      <c r="A250">
        <v>247</v>
      </c>
      <c r="B250" t="s">
        <v>223</v>
      </c>
      <c r="C250">
        <v>0</v>
      </c>
      <c r="D250">
        <v>0</v>
      </c>
      <c r="E250" t="s">
        <v>214</v>
      </c>
      <c r="F250" t="s">
        <v>217</v>
      </c>
    </row>
    <row r="251" spans="1:6" x14ac:dyDescent="0.25">
      <c r="A251">
        <v>248</v>
      </c>
      <c r="B251" t="s">
        <v>223</v>
      </c>
      <c r="C251">
        <v>0</v>
      </c>
      <c r="D251">
        <v>0</v>
      </c>
      <c r="E251" t="s">
        <v>214</v>
      </c>
      <c r="F251" t="s">
        <v>217</v>
      </c>
    </row>
    <row r="252" spans="1:6" x14ac:dyDescent="0.25">
      <c r="A252">
        <v>249</v>
      </c>
      <c r="B252" t="s">
        <v>223</v>
      </c>
      <c r="C252">
        <v>0</v>
      </c>
      <c r="D252">
        <v>0</v>
      </c>
      <c r="E252" t="s">
        <v>214</v>
      </c>
      <c r="F252" t="s">
        <v>217</v>
      </c>
    </row>
    <row r="253" spans="1:6" x14ac:dyDescent="0.25">
      <c r="A253">
        <v>250</v>
      </c>
      <c r="B253" t="s">
        <v>223</v>
      </c>
      <c r="C253">
        <v>0</v>
      </c>
      <c r="D253">
        <v>0</v>
      </c>
      <c r="E253" t="s">
        <v>214</v>
      </c>
      <c r="F253" t="s">
        <v>217</v>
      </c>
    </row>
    <row r="254" spans="1:6" x14ac:dyDescent="0.25">
      <c r="A254">
        <v>251</v>
      </c>
      <c r="B254" t="s">
        <v>223</v>
      </c>
      <c r="C254">
        <v>0</v>
      </c>
      <c r="D254">
        <v>0</v>
      </c>
      <c r="E254" t="s">
        <v>214</v>
      </c>
      <c r="F254" t="s">
        <v>217</v>
      </c>
    </row>
    <row r="255" spans="1:6" x14ac:dyDescent="0.25">
      <c r="A255">
        <v>252</v>
      </c>
      <c r="B255" t="s">
        <v>223</v>
      </c>
      <c r="C255">
        <v>4274.3999999999996</v>
      </c>
      <c r="D255">
        <v>0</v>
      </c>
      <c r="E255" t="s">
        <v>214</v>
      </c>
      <c r="F255" t="s">
        <v>217</v>
      </c>
    </row>
    <row r="256" spans="1:6" x14ac:dyDescent="0.25">
      <c r="A256">
        <v>253</v>
      </c>
      <c r="B256" t="s">
        <v>223</v>
      </c>
      <c r="C256">
        <v>0</v>
      </c>
      <c r="D256">
        <v>0</v>
      </c>
      <c r="E256" t="s">
        <v>214</v>
      </c>
      <c r="F256" t="s">
        <v>217</v>
      </c>
    </row>
    <row r="257" spans="1:6" x14ac:dyDescent="0.25">
      <c r="A257">
        <v>254</v>
      </c>
      <c r="B257" t="s">
        <v>223</v>
      </c>
      <c r="C257">
        <v>0</v>
      </c>
      <c r="D257">
        <v>0</v>
      </c>
      <c r="E257" t="s">
        <v>214</v>
      </c>
      <c r="F257" t="s">
        <v>217</v>
      </c>
    </row>
    <row r="258" spans="1:6" x14ac:dyDescent="0.25">
      <c r="A258">
        <v>255</v>
      </c>
      <c r="B258" t="s">
        <v>223</v>
      </c>
      <c r="C258">
        <v>0</v>
      </c>
      <c r="D258">
        <v>0</v>
      </c>
      <c r="E258" t="s">
        <v>214</v>
      </c>
      <c r="F258" t="s">
        <v>217</v>
      </c>
    </row>
    <row r="259" spans="1:6" x14ac:dyDescent="0.25">
      <c r="A259">
        <v>256</v>
      </c>
      <c r="B259" t="s">
        <v>223</v>
      </c>
      <c r="C259">
        <v>4274.3999999999996</v>
      </c>
      <c r="D259">
        <v>0</v>
      </c>
      <c r="E259" t="s">
        <v>214</v>
      </c>
      <c r="F259" t="s">
        <v>217</v>
      </c>
    </row>
    <row r="260" spans="1:6" x14ac:dyDescent="0.25">
      <c r="A260">
        <v>257</v>
      </c>
      <c r="B260" t="s">
        <v>223</v>
      </c>
      <c r="C260">
        <v>0</v>
      </c>
      <c r="D260">
        <v>0</v>
      </c>
      <c r="E260" t="s">
        <v>214</v>
      </c>
      <c r="F260" t="s">
        <v>217</v>
      </c>
    </row>
    <row r="261" spans="1:6" x14ac:dyDescent="0.25">
      <c r="A261">
        <v>258</v>
      </c>
      <c r="B261" t="s">
        <v>223</v>
      </c>
      <c r="C261">
        <v>0</v>
      </c>
      <c r="D261">
        <v>0</v>
      </c>
      <c r="E261" t="s">
        <v>214</v>
      </c>
      <c r="F261" t="s">
        <v>217</v>
      </c>
    </row>
    <row r="262" spans="1:6" x14ac:dyDescent="0.25">
      <c r="A262">
        <v>259</v>
      </c>
      <c r="B262" t="s">
        <v>223</v>
      </c>
      <c r="C262">
        <v>0</v>
      </c>
      <c r="D262">
        <v>0</v>
      </c>
      <c r="E262" t="s">
        <v>214</v>
      </c>
      <c r="F262" t="s">
        <v>217</v>
      </c>
    </row>
    <row r="263" spans="1:6" x14ac:dyDescent="0.25">
      <c r="A263">
        <v>260</v>
      </c>
      <c r="B263" t="s">
        <v>223</v>
      </c>
      <c r="C263">
        <v>4274.3999999999996</v>
      </c>
      <c r="D263">
        <v>0</v>
      </c>
      <c r="E263" t="s">
        <v>214</v>
      </c>
      <c r="F263" t="s">
        <v>217</v>
      </c>
    </row>
    <row r="264" spans="1:6" x14ac:dyDescent="0.25">
      <c r="A264">
        <v>261</v>
      </c>
      <c r="B264" t="s">
        <v>223</v>
      </c>
      <c r="C264">
        <v>0</v>
      </c>
      <c r="D264">
        <v>0</v>
      </c>
      <c r="E264" t="s">
        <v>214</v>
      </c>
      <c r="F264" t="s">
        <v>217</v>
      </c>
    </row>
    <row r="265" spans="1:6" x14ac:dyDescent="0.25">
      <c r="A265">
        <v>262</v>
      </c>
      <c r="B265" t="s">
        <v>223</v>
      </c>
      <c r="C265">
        <v>4130</v>
      </c>
      <c r="D265">
        <v>0</v>
      </c>
      <c r="E265" t="s">
        <v>214</v>
      </c>
      <c r="F265" t="s">
        <v>217</v>
      </c>
    </row>
    <row r="266" spans="1:6" x14ac:dyDescent="0.25">
      <c r="A266">
        <v>263</v>
      </c>
      <c r="B266" t="s">
        <v>223</v>
      </c>
      <c r="C266">
        <v>0</v>
      </c>
      <c r="D266">
        <v>0</v>
      </c>
      <c r="E266" t="s">
        <v>214</v>
      </c>
      <c r="F266" t="s">
        <v>217</v>
      </c>
    </row>
    <row r="267" spans="1:6" x14ac:dyDescent="0.25">
      <c r="A267">
        <v>264</v>
      </c>
      <c r="B267" t="s">
        <v>223</v>
      </c>
      <c r="C267">
        <v>0</v>
      </c>
      <c r="D267">
        <v>0</v>
      </c>
      <c r="E267" t="s">
        <v>214</v>
      </c>
      <c r="F267" t="s">
        <v>217</v>
      </c>
    </row>
    <row r="268" spans="1:6" x14ac:dyDescent="0.25">
      <c r="A268">
        <v>265</v>
      </c>
      <c r="B268" t="s">
        <v>223</v>
      </c>
      <c r="C268">
        <v>4130</v>
      </c>
      <c r="D268">
        <v>0</v>
      </c>
      <c r="E268" t="s">
        <v>214</v>
      </c>
      <c r="F268" t="s">
        <v>217</v>
      </c>
    </row>
    <row r="269" spans="1:6" x14ac:dyDescent="0.25">
      <c r="A269">
        <v>266</v>
      </c>
      <c r="B269" t="s">
        <v>223</v>
      </c>
      <c r="C269">
        <v>0</v>
      </c>
      <c r="D269">
        <v>0</v>
      </c>
      <c r="E269" t="s">
        <v>214</v>
      </c>
      <c r="F269" t="s">
        <v>217</v>
      </c>
    </row>
    <row r="270" spans="1:6" x14ac:dyDescent="0.25">
      <c r="A270">
        <v>267</v>
      </c>
      <c r="B270" t="s">
        <v>223</v>
      </c>
      <c r="C270">
        <v>0</v>
      </c>
      <c r="D270">
        <v>0</v>
      </c>
      <c r="E270" t="s">
        <v>214</v>
      </c>
      <c r="F270" t="s">
        <v>217</v>
      </c>
    </row>
    <row r="271" spans="1:6" x14ac:dyDescent="0.25">
      <c r="A271">
        <v>268</v>
      </c>
      <c r="B271" t="s">
        <v>223</v>
      </c>
      <c r="C271">
        <v>0</v>
      </c>
      <c r="D271">
        <v>0</v>
      </c>
      <c r="E271" t="s">
        <v>214</v>
      </c>
      <c r="F271" t="s">
        <v>217</v>
      </c>
    </row>
    <row r="272" spans="1:6" x14ac:dyDescent="0.25">
      <c r="A272">
        <v>269</v>
      </c>
      <c r="B272" t="s">
        <v>223</v>
      </c>
      <c r="C272">
        <v>0</v>
      </c>
      <c r="D272">
        <v>0</v>
      </c>
      <c r="E272" t="s">
        <v>214</v>
      </c>
      <c r="F272" t="s">
        <v>217</v>
      </c>
    </row>
    <row r="273" spans="1:6" x14ac:dyDescent="0.25">
      <c r="A273">
        <v>270</v>
      </c>
      <c r="B273" t="s">
        <v>223</v>
      </c>
      <c r="C273">
        <v>0</v>
      </c>
      <c r="D273">
        <v>0</v>
      </c>
      <c r="E273" t="s">
        <v>214</v>
      </c>
      <c r="F273" t="s">
        <v>217</v>
      </c>
    </row>
    <row r="274" spans="1:6" x14ac:dyDescent="0.25">
      <c r="A274">
        <v>271</v>
      </c>
      <c r="B274" t="s">
        <v>223</v>
      </c>
      <c r="C274">
        <v>0</v>
      </c>
      <c r="D274">
        <v>0</v>
      </c>
      <c r="E274" t="s">
        <v>214</v>
      </c>
      <c r="F274" t="s">
        <v>217</v>
      </c>
    </row>
    <row r="275" spans="1:6" x14ac:dyDescent="0.25">
      <c r="A275">
        <v>272</v>
      </c>
      <c r="B275" t="s">
        <v>223</v>
      </c>
      <c r="C275">
        <v>0</v>
      </c>
      <c r="D275">
        <v>0</v>
      </c>
      <c r="E275" t="s">
        <v>214</v>
      </c>
      <c r="F275" t="s">
        <v>217</v>
      </c>
    </row>
    <row r="276" spans="1:6" x14ac:dyDescent="0.25">
      <c r="A276">
        <v>273</v>
      </c>
      <c r="B276" t="s">
        <v>223</v>
      </c>
      <c r="C276">
        <v>0</v>
      </c>
      <c r="D276">
        <v>0</v>
      </c>
      <c r="E276" t="s">
        <v>214</v>
      </c>
      <c r="F276" t="s">
        <v>217</v>
      </c>
    </row>
    <row r="277" spans="1:6" x14ac:dyDescent="0.25">
      <c r="A277">
        <v>274</v>
      </c>
      <c r="B277" t="s">
        <v>223</v>
      </c>
      <c r="C277">
        <v>0</v>
      </c>
      <c r="D277">
        <v>0</v>
      </c>
      <c r="E277" t="s">
        <v>214</v>
      </c>
      <c r="F277" t="s">
        <v>217</v>
      </c>
    </row>
    <row r="278" spans="1:6" x14ac:dyDescent="0.25">
      <c r="A278">
        <v>275</v>
      </c>
      <c r="B278" t="s">
        <v>223</v>
      </c>
      <c r="C278">
        <v>0</v>
      </c>
      <c r="D278">
        <v>0</v>
      </c>
      <c r="E278" t="s">
        <v>214</v>
      </c>
      <c r="F278" t="s">
        <v>217</v>
      </c>
    </row>
    <row r="279" spans="1:6" x14ac:dyDescent="0.25">
      <c r="A279">
        <v>276</v>
      </c>
      <c r="B279" t="s">
        <v>223</v>
      </c>
      <c r="C279">
        <v>0</v>
      </c>
      <c r="D279">
        <v>0</v>
      </c>
      <c r="E279" t="s">
        <v>214</v>
      </c>
      <c r="F279" t="s">
        <v>217</v>
      </c>
    </row>
    <row r="280" spans="1:6" x14ac:dyDescent="0.25">
      <c r="A280">
        <v>277</v>
      </c>
      <c r="B280" t="s">
        <v>223</v>
      </c>
      <c r="C280">
        <v>0</v>
      </c>
      <c r="D280">
        <v>0</v>
      </c>
      <c r="E280" t="s">
        <v>214</v>
      </c>
      <c r="F280" t="s">
        <v>217</v>
      </c>
    </row>
    <row r="281" spans="1:6" x14ac:dyDescent="0.25">
      <c r="A281">
        <v>278</v>
      </c>
      <c r="B281" t="s">
        <v>223</v>
      </c>
      <c r="C281">
        <v>4164</v>
      </c>
      <c r="D281">
        <v>0</v>
      </c>
      <c r="E281" t="s">
        <v>214</v>
      </c>
      <c r="F281" t="s">
        <v>217</v>
      </c>
    </row>
    <row r="282" spans="1:6" x14ac:dyDescent="0.25">
      <c r="A282">
        <v>279</v>
      </c>
      <c r="B282" t="s">
        <v>223</v>
      </c>
      <c r="C282">
        <v>0</v>
      </c>
      <c r="D282">
        <v>0</v>
      </c>
      <c r="E282" t="s">
        <v>214</v>
      </c>
      <c r="F282" t="s">
        <v>217</v>
      </c>
    </row>
    <row r="283" spans="1:6" x14ac:dyDescent="0.25">
      <c r="A283">
        <v>280</v>
      </c>
      <c r="B283" t="s">
        <v>223</v>
      </c>
      <c r="C283">
        <v>4023.2</v>
      </c>
      <c r="D283">
        <v>0</v>
      </c>
      <c r="E283" t="s">
        <v>214</v>
      </c>
      <c r="F283" t="s">
        <v>217</v>
      </c>
    </row>
    <row r="284" spans="1:6" x14ac:dyDescent="0.25">
      <c r="A284">
        <v>281</v>
      </c>
      <c r="B284" t="s">
        <v>223</v>
      </c>
      <c r="C284">
        <v>0</v>
      </c>
      <c r="D284">
        <v>0</v>
      </c>
      <c r="E284" t="s">
        <v>214</v>
      </c>
      <c r="F284" t="s">
        <v>217</v>
      </c>
    </row>
    <row r="285" spans="1:6" x14ac:dyDescent="0.25">
      <c r="A285">
        <v>282</v>
      </c>
      <c r="B285" t="s">
        <v>223</v>
      </c>
      <c r="C285">
        <v>0</v>
      </c>
      <c r="D285">
        <v>0</v>
      </c>
      <c r="E285" t="s">
        <v>214</v>
      </c>
      <c r="F285" t="s">
        <v>217</v>
      </c>
    </row>
    <row r="286" spans="1:6" x14ac:dyDescent="0.25">
      <c r="A286">
        <v>283</v>
      </c>
      <c r="B286" t="s">
        <v>223</v>
      </c>
      <c r="C286">
        <v>0</v>
      </c>
      <c r="D286">
        <v>0</v>
      </c>
      <c r="E286" t="s">
        <v>214</v>
      </c>
      <c r="F286" t="s">
        <v>217</v>
      </c>
    </row>
    <row r="287" spans="1:6" x14ac:dyDescent="0.25">
      <c r="A287">
        <v>284</v>
      </c>
      <c r="B287" t="s">
        <v>223</v>
      </c>
      <c r="C287">
        <v>0</v>
      </c>
      <c r="D287">
        <v>0</v>
      </c>
      <c r="E287" t="s">
        <v>214</v>
      </c>
      <c r="F287" t="s">
        <v>217</v>
      </c>
    </row>
    <row r="288" spans="1:6" x14ac:dyDescent="0.25">
      <c r="A288">
        <v>285</v>
      </c>
      <c r="B288" t="s">
        <v>223</v>
      </c>
      <c r="C288">
        <v>0</v>
      </c>
      <c r="D288">
        <v>0</v>
      </c>
      <c r="E288" t="s">
        <v>214</v>
      </c>
      <c r="F288" t="s">
        <v>217</v>
      </c>
    </row>
    <row r="289" spans="1:6" x14ac:dyDescent="0.25">
      <c r="A289">
        <v>286</v>
      </c>
      <c r="B289" t="s">
        <v>223</v>
      </c>
      <c r="C289">
        <v>0</v>
      </c>
      <c r="D289">
        <v>0</v>
      </c>
      <c r="E289" t="s">
        <v>214</v>
      </c>
      <c r="F289" t="s">
        <v>217</v>
      </c>
    </row>
    <row r="290" spans="1:6" x14ac:dyDescent="0.25">
      <c r="A290">
        <v>287</v>
      </c>
      <c r="B290" t="s">
        <v>223</v>
      </c>
      <c r="C290">
        <v>0</v>
      </c>
      <c r="D290">
        <v>0</v>
      </c>
      <c r="E290" t="s">
        <v>214</v>
      </c>
      <c r="F290" t="s">
        <v>217</v>
      </c>
    </row>
    <row r="291" spans="1:6" x14ac:dyDescent="0.25">
      <c r="A291">
        <v>288</v>
      </c>
      <c r="B291" t="s">
        <v>223</v>
      </c>
      <c r="C291">
        <v>0</v>
      </c>
      <c r="D291">
        <v>0</v>
      </c>
      <c r="E291" t="s">
        <v>214</v>
      </c>
      <c r="F291" t="s">
        <v>217</v>
      </c>
    </row>
    <row r="292" spans="1:6" x14ac:dyDescent="0.25">
      <c r="A292">
        <v>289</v>
      </c>
      <c r="B292" t="s">
        <v>223</v>
      </c>
      <c r="C292">
        <v>0</v>
      </c>
      <c r="D292">
        <v>0</v>
      </c>
      <c r="E292" t="s">
        <v>214</v>
      </c>
      <c r="F292" t="s">
        <v>217</v>
      </c>
    </row>
    <row r="293" spans="1:6" x14ac:dyDescent="0.25">
      <c r="A293">
        <v>290</v>
      </c>
      <c r="B293" t="s">
        <v>223</v>
      </c>
      <c r="C293">
        <v>0</v>
      </c>
      <c r="D293">
        <v>0</v>
      </c>
      <c r="E293" t="s">
        <v>214</v>
      </c>
      <c r="F293" t="s">
        <v>217</v>
      </c>
    </row>
    <row r="294" spans="1:6" x14ac:dyDescent="0.25">
      <c r="A294">
        <v>291</v>
      </c>
      <c r="B294" t="s">
        <v>223</v>
      </c>
      <c r="C294">
        <v>0</v>
      </c>
      <c r="D294">
        <v>0</v>
      </c>
      <c r="E294" t="s">
        <v>214</v>
      </c>
      <c r="F294" t="s">
        <v>217</v>
      </c>
    </row>
    <row r="295" spans="1:6" x14ac:dyDescent="0.25">
      <c r="A295">
        <v>292</v>
      </c>
      <c r="B295" t="s">
        <v>223</v>
      </c>
      <c r="C295">
        <v>0</v>
      </c>
      <c r="D295">
        <v>0</v>
      </c>
      <c r="E295" t="s">
        <v>214</v>
      </c>
      <c r="F295" t="s">
        <v>217</v>
      </c>
    </row>
    <row r="296" spans="1:6" x14ac:dyDescent="0.25">
      <c r="A296">
        <v>293</v>
      </c>
      <c r="B296" t="s">
        <v>223</v>
      </c>
      <c r="C296">
        <v>0</v>
      </c>
      <c r="D296">
        <v>0</v>
      </c>
      <c r="E296" t="s">
        <v>214</v>
      </c>
      <c r="F296" t="s">
        <v>217</v>
      </c>
    </row>
    <row r="297" spans="1:6" x14ac:dyDescent="0.25">
      <c r="A297">
        <v>294</v>
      </c>
      <c r="B297" t="s">
        <v>223</v>
      </c>
      <c r="C297">
        <v>0</v>
      </c>
      <c r="D297">
        <v>0</v>
      </c>
      <c r="E297" t="s">
        <v>214</v>
      </c>
      <c r="F297" t="s">
        <v>217</v>
      </c>
    </row>
    <row r="298" spans="1:6" x14ac:dyDescent="0.25">
      <c r="A298">
        <v>295</v>
      </c>
      <c r="B298" t="s">
        <v>223</v>
      </c>
      <c r="C298">
        <v>0</v>
      </c>
      <c r="D298">
        <v>0</v>
      </c>
      <c r="E298" t="s">
        <v>214</v>
      </c>
      <c r="F298" t="s">
        <v>217</v>
      </c>
    </row>
    <row r="299" spans="1:6" x14ac:dyDescent="0.25">
      <c r="A299">
        <v>296</v>
      </c>
      <c r="B299" t="s">
        <v>223</v>
      </c>
      <c r="C299">
        <v>0</v>
      </c>
      <c r="D299">
        <v>0</v>
      </c>
      <c r="E299" t="s">
        <v>214</v>
      </c>
      <c r="F299" t="s">
        <v>217</v>
      </c>
    </row>
    <row r="300" spans="1:6" x14ac:dyDescent="0.25">
      <c r="A300">
        <v>297</v>
      </c>
      <c r="B300" t="s">
        <v>223</v>
      </c>
      <c r="C300">
        <v>0</v>
      </c>
      <c r="D300">
        <v>0</v>
      </c>
      <c r="E300" t="s">
        <v>214</v>
      </c>
      <c r="F300" t="s">
        <v>217</v>
      </c>
    </row>
    <row r="301" spans="1:6" x14ac:dyDescent="0.25">
      <c r="A301">
        <v>298</v>
      </c>
      <c r="B301" t="s">
        <v>223</v>
      </c>
      <c r="C301">
        <v>0</v>
      </c>
      <c r="D301">
        <v>0</v>
      </c>
      <c r="E301" t="s">
        <v>214</v>
      </c>
      <c r="F301" t="s">
        <v>217</v>
      </c>
    </row>
    <row r="302" spans="1:6" x14ac:dyDescent="0.25">
      <c r="A302">
        <v>299</v>
      </c>
      <c r="B302" t="s">
        <v>223</v>
      </c>
      <c r="C302">
        <v>0</v>
      </c>
      <c r="D302">
        <v>0</v>
      </c>
      <c r="E302" t="s">
        <v>214</v>
      </c>
      <c r="F302" t="s">
        <v>217</v>
      </c>
    </row>
    <row r="303" spans="1:6" x14ac:dyDescent="0.25">
      <c r="A303">
        <v>300</v>
      </c>
      <c r="B303" t="s">
        <v>223</v>
      </c>
      <c r="C303">
        <v>0</v>
      </c>
      <c r="D303">
        <v>0</v>
      </c>
      <c r="E303" t="s">
        <v>214</v>
      </c>
      <c r="F303" t="s">
        <v>217</v>
      </c>
    </row>
    <row r="304" spans="1:6" x14ac:dyDescent="0.25">
      <c r="A304">
        <v>301</v>
      </c>
      <c r="B304" t="s">
        <v>223</v>
      </c>
      <c r="C304">
        <v>0</v>
      </c>
      <c r="D304">
        <v>0</v>
      </c>
      <c r="E304" t="s">
        <v>214</v>
      </c>
      <c r="F304" t="s">
        <v>217</v>
      </c>
    </row>
    <row r="305" spans="1:6" x14ac:dyDescent="0.25">
      <c r="A305">
        <v>302</v>
      </c>
      <c r="B305" t="s">
        <v>223</v>
      </c>
      <c r="C305">
        <v>0</v>
      </c>
      <c r="D305">
        <v>0</v>
      </c>
      <c r="E305" t="s">
        <v>214</v>
      </c>
      <c r="F305" t="s">
        <v>217</v>
      </c>
    </row>
    <row r="306" spans="1:6" x14ac:dyDescent="0.25">
      <c r="A306">
        <v>303</v>
      </c>
      <c r="B306" t="s">
        <v>223</v>
      </c>
      <c r="C306">
        <v>0</v>
      </c>
      <c r="D306">
        <v>0</v>
      </c>
      <c r="E306" t="s">
        <v>214</v>
      </c>
      <c r="F306" t="s">
        <v>217</v>
      </c>
    </row>
    <row r="307" spans="1:6" x14ac:dyDescent="0.25">
      <c r="A307">
        <v>304</v>
      </c>
      <c r="B307" t="s">
        <v>223</v>
      </c>
      <c r="C307">
        <v>0</v>
      </c>
      <c r="D307">
        <v>0</v>
      </c>
      <c r="E307" t="s">
        <v>214</v>
      </c>
      <c r="F307" t="s">
        <v>217</v>
      </c>
    </row>
    <row r="308" spans="1:6" x14ac:dyDescent="0.25">
      <c r="A308">
        <v>305</v>
      </c>
      <c r="B308" t="s">
        <v>223</v>
      </c>
      <c r="C308">
        <v>0</v>
      </c>
      <c r="D308">
        <v>0</v>
      </c>
      <c r="E308" t="s">
        <v>214</v>
      </c>
      <c r="F308" t="s">
        <v>217</v>
      </c>
    </row>
    <row r="309" spans="1:6" x14ac:dyDescent="0.25">
      <c r="A309">
        <v>306</v>
      </c>
      <c r="B309" t="s">
        <v>223</v>
      </c>
      <c r="C309">
        <v>3861.6</v>
      </c>
      <c r="D309">
        <v>0</v>
      </c>
      <c r="E309" t="s">
        <v>214</v>
      </c>
      <c r="F309" t="s">
        <v>217</v>
      </c>
    </row>
    <row r="310" spans="1:6" x14ac:dyDescent="0.25">
      <c r="A310">
        <v>307</v>
      </c>
      <c r="B310" t="s">
        <v>223</v>
      </c>
      <c r="C310">
        <v>0</v>
      </c>
      <c r="D310">
        <v>0</v>
      </c>
      <c r="E310" t="s">
        <v>214</v>
      </c>
      <c r="F310" t="s">
        <v>217</v>
      </c>
    </row>
    <row r="311" spans="1:6" x14ac:dyDescent="0.25">
      <c r="A311">
        <v>308</v>
      </c>
      <c r="B311" t="s">
        <v>223</v>
      </c>
      <c r="C311">
        <v>0</v>
      </c>
      <c r="D311">
        <v>0</v>
      </c>
      <c r="E311" t="s">
        <v>214</v>
      </c>
      <c r="F311" t="s">
        <v>217</v>
      </c>
    </row>
    <row r="312" spans="1:6" x14ac:dyDescent="0.25">
      <c r="A312">
        <v>309</v>
      </c>
      <c r="B312" t="s">
        <v>223</v>
      </c>
      <c r="C312">
        <v>0</v>
      </c>
      <c r="D312">
        <v>0</v>
      </c>
      <c r="E312" t="s">
        <v>214</v>
      </c>
      <c r="F312" t="s">
        <v>217</v>
      </c>
    </row>
    <row r="313" spans="1:6" x14ac:dyDescent="0.25">
      <c r="A313">
        <v>310</v>
      </c>
      <c r="B313" t="s">
        <v>223</v>
      </c>
      <c r="C313">
        <v>0</v>
      </c>
      <c r="D313">
        <v>0</v>
      </c>
      <c r="E313" t="s">
        <v>214</v>
      </c>
      <c r="F313" t="s">
        <v>217</v>
      </c>
    </row>
    <row r="314" spans="1:6" x14ac:dyDescent="0.25">
      <c r="A314">
        <v>311</v>
      </c>
      <c r="B314" t="s">
        <v>223</v>
      </c>
      <c r="C314">
        <v>0</v>
      </c>
      <c r="D314">
        <v>0</v>
      </c>
      <c r="E314" t="s">
        <v>214</v>
      </c>
      <c r="F314" t="s">
        <v>217</v>
      </c>
    </row>
    <row r="315" spans="1:6" x14ac:dyDescent="0.25">
      <c r="A315">
        <v>312</v>
      </c>
      <c r="B315" t="s">
        <v>223</v>
      </c>
      <c r="C315">
        <v>0</v>
      </c>
      <c r="D315">
        <v>0</v>
      </c>
      <c r="E315" t="s">
        <v>214</v>
      </c>
      <c r="F315" t="s">
        <v>217</v>
      </c>
    </row>
    <row r="316" spans="1:6" x14ac:dyDescent="0.25">
      <c r="A316">
        <v>313</v>
      </c>
      <c r="B316" t="s">
        <v>223</v>
      </c>
      <c r="C316">
        <v>0</v>
      </c>
      <c r="D316">
        <v>0</v>
      </c>
      <c r="E316" t="s">
        <v>214</v>
      </c>
      <c r="F316" t="s">
        <v>217</v>
      </c>
    </row>
    <row r="317" spans="1:6" x14ac:dyDescent="0.25">
      <c r="A317">
        <v>314</v>
      </c>
      <c r="B317" t="s">
        <v>223</v>
      </c>
      <c r="C317">
        <v>0</v>
      </c>
      <c r="D317">
        <v>0</v>
      </c>
      <c r="E317" t="s">
        <v>214</v>
      </c>
      <c r="F317" t="s">
        <v>217</v>
      </c>
    </row>
    <row r="318" spans="1:6" x14ac:dyDescent="0.25">
      <c r="A318">
        <v>315</v>
      </c>
      <c r="B318" t="s">
        <v>223</v>
      </c>
      <c r="C318">
        <v>0</v>
      </c>
      <c r="D318">
        <v>0</v>
      </c>
      <c r="E318" t="s">
        <v>214</v>
      </c>
      <c r="F318" t="s">
        <v>217</v>
      </c>
    </row>
    <row r="319" spans="1:6" x14ac:dyDescent="0.25">
      <c r="A319">
        <v>316</v>
      </c>
      <c r="B319" t="s">
        <v>223</v>
      </c>
      <c r="C319">
        <v>0</v>
      </c>
      <c r="D319">
        <v>0</v>
      </c>
      <c r="E319" t="s">
        <v>214</v>
      </c>
      <c r="F319" t="s">
        <v>217</v>
      </c>
    </row>
    <row r="320" spans="1:6" x14ac:dyDescent="0.25">
      <c r="A320">
        <v>317</v>
      </c>
      <c r="B320" t="s">
        <v>223</v>
      </c>
      <c r="C320">
        <v>0</v>
      </c>
      <c r="D320">
        <v>0</v>
      </c>
      <c r="E320" t="s">
        <v>214</v>
      </c>
      <c r="F320" t="s">
        <v>217</v>
      </c>
    </row>
    <row r="321" spans="1:6" x14ac:dyDescent="0.25">
      <c r="A321">
        <v>318</v>
      </c>
      <c r="B321" t="s">
        <v>223</v>
      </c>
      <c r="C321">
        <v>0</v>
      </c>
      <c r="D321">
        <v>0</v>
      </c>
      <c r="E321" t="s">
        <v>214</v>
      </c>
      <c r="F321" t="s">
        <v>217</v>
      </c>
    </row>
    <row r="322" spans="1:6" x14ac:dyDescent="0.25">
      <c r="A322">
        <v>319</v>
      </c>
      <c r="B322" t="s">
        <v>223</v>
      </c>
      <c r="C322">
        <v>0</v>
      </c>
      <c r="D322">
        <v>0</v>
      </c>
      <c r="E322" t="s">
        <v>214</v>
      </c>
      <c r="F322" t="s">
        <v>217</v>
      </c>
    </row>
    <row r="323" spans="1:6" x14ac:dyDescent="0.25">
      <c r="A323">
        <v>320</v>
      </c>
      <c r="B323" t="s">
        <v>223</v>
      </c>
      <c r="C323">
        <v>0</v>
      </c>
      <c r="D323">
        <v>0</v>
      </c>
      <c r="E323" t="s">
        <v>214</v>
      </c>
      <c r="F323" t="s">
        <v>217</v>
      </c>
    </row>
    <row r="324" spans="1:6" x14ac:dyDescent="0.25">
      <c r="A324">
        <v>321</v>
      </c>
      <c r="B324" t="s">
        <v>223</v>
      </c>
      <c r="C324">
        <v>0</v>
      </c>
      <c r="D324">
        <v>0</v>
      </c>
      <c r="E324" t="s">
        <v>214</v>
      </c>
      <c r="F324" t="s">
        <v>217</v>
      </c>
    </row>
    <row r="325" spans="1:6" x14ac:dyDescent="0.25">
      <c r="A325">
        <v>322</v>
      </c>
      <c r="B325" t="s">
        <v>223</v>
      </c>
      <c r="C325">
        <v>0</v>
      </c>
      <c r="D325">
        <v>0</v>
      </c>
      <c r="E325" t="s">
        <v>214</v>
      </c>
      <c r="F325" t="s">
        <v>217</v>
      </c>
    </row>
    <row r="326" spans="1:6" x14ac:dyDescent="0.25">
      <c r="A326">
        <v>323</v>
      </c>
      <c r="B326" t="s">
        <v>223</v>
      </c>
      <c r="C326">
        <v>0</v>
      </c>
      <c r="D326">
        <v>0</v>
      </c>
      <c r="E326" t="s">
        <v>214</v>
      </c>
      <c r="F326" t="s">
        <v>217</v>
      </c>
    </row>
    <row r="327" spans="1:6" x14ac:dyDescent="0.25">
      <c r="A327">
        <v>324</v>
      </c>
      <c r="B327" t="s">
        <v>223</v>
      </c>
      <c r="C327">
        <v>0</v>
      </c>
      <c r="D327">
        <v>0</v>
      </c>
      <c r="E327" t="s">
        <v>214</v>
      </c>
      <c r="F327" t="s">
        <v>217</v>
      </c>
    </row>
    <row r="328" spans="1:6" x14ac:dyDescent="0.25">
      <c r="A328">
        <v>325</v>
      </c>
      <c r="B328" t="s">
        <v>223</v>
      </c>
      <c r="C328">
        <v>0</v>
      </c>
      <c r="D328">
        <v>0</v>
      </c>
      <c r="E328" t="s">
        <v>214</v>
      </c>
      <c r="F328" t="s">
        <v>217</v>
      </c>
    </row>
    <row r="329" spans="1:6" x14ac:dyDescent="0.25">
      <c r="A329">
        <v>326</v>
      </c>
      <c r="B329" t="s">
        <v>223</v>
      </c>
      <c r="C329">
        <v>0</v>
      </c>
      <c r="D329">
        <v>0</v>
      </c>
      <c r="E329" t="s">
        <v>214</v>
      </c>
      <c r="F329" t="s">
        <v>217</v>
      </c>
    </row>
    <row r="330" spans="1:6" x14ac:dyDescent="0.25">
      <c r="A330">
        <v>327</v>
      </c>
      <c r="B330" t="s">
        <v>223</v>
      </c>
      <c r="C330">
        <v>0</v>
      </c>
      <c r="D330">
        <v>0</v>
      </c>
      <c r="E330" t="s">
        <v>214</v>
      </c>
      <c r="F330" t="s">
        <v>217</v>
      </c>
    </row>
    <row r="331" spans="1:6" x14ac:dyDescent="0.25">
      <c r="A331">
        <v>328</v>
      </c>
      <c r="B331" t="s">
        <v>223</v>
      </c>
      <c r="C331">
        <v>0</v>
      </c>
      <c r="D331">
        <v>0</v>
      </c>
      <c r="E331" t="s">
        <v>214</v>
      </c>
      <c r="F331" t="s">
        <v>217</v>
      </c>
    </row>
    <row r="332" spans="1:6" x14ac:dyDescent="0.25">
      <c r="A332">
        <v>329</v>
      </c>
      <c r="B332" t="s">
        <v>223</v>
      </c>
      <c r="C332">
        <v>0</v>
      </c>
      <c r="D332">
        <v>0</v>
      </c>
      <c r="E332" t="s">
        <v>214</v>
      </c>
      <c r="F332" t="s">
        <v>217</v>
      </c>
    </row>
    <row r="333" spans="1:6" x14ac:dyDescent="0.25">
      <c r="A333">
        <v>330</v>
      </c>
      <c r="B333" t="s">
        <v>223</v>
      </c>
      <c r="C333">
        <v>0</v>
      </c>
      <c r="D333">
        <v>0</v>
      </c>
      <c r="E333" t="s">
        <v>214</v>
      </c>
      <c r="F333" t="s">
        <v>217</v>
      </c>
    </row>
    <row r="334" spans="1:6" x14ac:dyDescent="0.25">
      <c r="A334">
        <v>331</v>
      </c>
      <c r="B334" t="s">
        <v>223</v>
      </c>
      <c r="C334">
        <v>0</v>
      </c>
      <c r="D334">
        <v>0</v>
      </c>
      <c r="E334" t="s">
        <v>214</v>
      </c>
      <c r="F334" t="s">
        <v>217</v>
      </c>
    </row>
    <row r="335" spans="1:6" x14ac:dyDescent="0.25">
      <c r="A335">
        <v>332</v>
      </c>
      <c r="B335" t="s">
        <v>223</v>
      </c>
      <c r="C335">
        <v>0</v>
      </c>
      <c r="D335">
        <v>0</v>
      </c>
      <c r="E335" t="s">
        <v>214</v>
      </c>
      <c r="F335" t="s">
        <v>217</v>
      </c>
    </row>
    <row r="336" spans="1:6" x14ac:dyDescent="0.25">
      <c r="A336">
        <v>333</v>
      </c>
      <c r="B336" t="s">
        <v>223</v>
      </c>
      <c r="C336">
        <v>0</v>
      </c>
      <c r="D336">
        <v>0</v>
      </c>
      <c r="E336" t="s">
        <v>214</v>
      </c>
      <c r="F336" t="s">
        <v>217</v>
      </c>
    </row>
    <row r="337" spans="1:6" x14ac:dyDescent="0.25">
      <c r="A337">
        <v>334</v>
      </c>
      <c r="B337" t="s">
        <v>223</v>
      </c>
      <c r="C337">
        <v>0</v>
      </c>
      <c r="D337">
        <v>0</v>
      </c>
      <c r="E337" t="s">
        <v>214</v>
      </c>
      <c r="F337" t="s">
        <v>217</v>
      </c>
    </row>
    <row r="338" spans="1:6" x14ac:dyDescent="0.25">
      <c r="A338">
        <v>335</v>
      </c>
      <c r="B338" t="s">
        <v>223</v>
      </c>
      <c r="C338">
        <v>0</v>
      </c>
      <c r="D338">
        <v>0</v>
      </c>
      <c r="E338" t="s">
        <v>214</v>
      </c>
      <c r="F338" t="s">
        <v>217</v>
      </c>
    </row>
    <row r="339" spans="1:6" x14ac:dyDescent="0.25">
      <c r="A339">
        <v>336</v>
      </c>
      <c r="B339" t="s">
        <v>223</v>
      </c>
      <c r="C339">
        <v>0</v>
      </c>
      <c r="D339">
        <v>0</v>
      </c>
      <c r="E339" t="s">
        <v>214</v>
      </c>
      <c r="F339" t="s">
        <v>217</v>
      </c>
    </row>
    <row r="340" spans="1:6" x14ac:dyDescent="0.25">
      <c r="A340">
        <v>337</v>
      </c>
      <c r="B340" t="s">
        <v>223</v>
      </c>
      <c r="C340">
        <v>0</v>
      </c>
      <c r="D340">
        <v>0</v>
      </c>
      <c r="E340" t="s">
        <v>214</v>
      </c>
      <c r="F340" t="s">
        <v>217</v>
      </c>
    </row>
    <row r="341" spans="1:6" x14ac:dyDescent="0.25">
      <c r="A341">
        <v>338</v>
      </c>
      <c r="B341" t="s">
        <v>223</v>
      </c>
      <c r="C341">
        <v>0</v>
      </c>
      <c r="D341">
        <v>0</v>
      </c>
      <c r="E341" t="s">
        <v>214</v>
      </c>
      <c r="F341" t="s">
        <v>217</v>
      </c>
    </row>
    <row r="342" spans="1:6" x14ac:dyDescent="0.25">
      <c r="A342">
        <v>339</v>
      </c>
      <c r="B342" t="s">
        <v>223</v>
      </c>
      <c r="C342">
        <v>0</v>
      </c>
      <c r="D342">
        <v>0</v>
      </c>
      <c r="E342" t="s">
        <v>214</v>
      </c>
      <c r="F342" t="s">
        <v>217</v>
      </c>
    </row>
    <row r="343" spans="1:6" x14ac:dyDescent="0.25">
      <c r="A343">
        <v>340</v>
      </c>
      <c r="B343" t="s">
        <v>223</v>
      </c>
      <c r="C343">
        <v>0</v>
      </c>
      <c r="D343">
        <v>0</v>
      </c>
      <c r="E343" t="s">
        <v>214</v>
      </c>
      <c r="F343" t="s">
        <v>217</v>
      </c>
    </row>
    <row r="344" spans="1:6" x14ac:dyDescent="0.25">
      <c r="A344">
        <v>341</v>
      </c>
      <c r="B344" t="s">
        <v>223</v>
      </c>
      <c r="C344">
        <v>0</v>
      </c>
      <c r="D344">
        <v>0</v>
      </c>
      <c r="E344" t="s">
        <v>214</v>
      </c>
      <c r="F344" t="s">
        <v>217</v>
      </c>
    </row>
    <row r="345" spans="1:6" x14ac:dyDescent="0.25">
      <c r="A345">
        <v>342</v>
      </c>
      <c r="B345" t="s">
        <v>223</v>
      </c>
      <c r="C345">
        <v>0</v>
      </c>
      <c r="D345">
        <v>0</v>
      </c>
      <c r="E345" t="s">
        <v>214</v>
      </c>
      <c r="F345" t="s">
        <v>217</v>
      </c>
    </row>
    <row r="346" spans="1:6" x14ac:dyDescent="0.25">
      <c r="A346">
        <v>343</v>
      </c>
      <c r="B346" t="s">
        <v>223</v>
      </c>
      <c r="C346">
        <v>0</v>
      </c>
      <c r="D346">
        <v>0</v>
      </c>
      <c r="E346" t="s">
        <v>214</v>
      </c>
      <c r="F346" t="s">
        <v>217</v>
      </c>
    </row>
    <row r="347" spans="1:6" x14ac:dyDescent="0.25">
      <c r="A347">
        <v>344</v>
      </c>
      <c r="B347" t="s">
        <v>223</v>
      </c>
      <c r="C347">
        <v>0</v>
      </c>
      <c r="D347">
        <v>0</v>
      </c>
      <c r="E347" t="s">
        <v>214</v>
      </c>
      <c r="F347" t="s">
        <v>217</v>
      </c>
    </row>
    <row r="348" spans="1:6" x14ac:dyDescent="0.25">
      <c r="A348">
        <v>345</v>
      </c>
      <c r="B348" t="s">
        <v>223</v>
      </c>
      <c r="C348">
        <v>0</v>
      </c>
      <c r="D348">
        <v>0</v>
      </c>
      <c r="E348" t="s">
        <v>214</v>
      </c>
      <c r="F348" t="s">
        <v>217</v>
      </c>
    </row>
    <row r="349" spans="1:6" x14ac:dyDescent="0.25">
      <c r="A349">
        <v>346</v>
      </c>
      <c r="B349" t="s">
        <v>223</v>
      </c>
      <c r="C349">
        <v>0</v>
      </c>
      <c r="D349">
        <v>0</v>
      </c>
      <c r="E349" t="s">
        <v>214</v>
      </c>
      <c r="F349" t="s">
        <v>217</v>
      </c>
    </row>
    <row r="350" spans="1:6" x14ac:dyDescent="0.25">
      <c r="A350">
        <v>347</v>
      </c>
      <c r="B350" t="s">
        <v>223</v>
      </c>
      <c r="C350">
        <v>0</v>
      </c>
      <c r="D350">
        <v>0</v>
      </c>
      <c r="E350" t="s">
        <v>214</v>
      </c>
      <c r="F350" t="s">
        <v>217</v>
      </c>
    </row>
    <row r="351" spans="1:6" x14ac:dyDescent="0.25">
      <c r="A351">
        <v>348</v>
      </c>
      <c r="B351" t="s">
        <v>223</v>
      </c>
      <c r="C351">
        <v>0</v>
      </c>
      <c r="D351">
        <v>0</v>
      </c>
      <c r="E351" t="s">
        <v>214</v>
      </c>
      <c r="F351" t="s">
        <v>217</v>
      </c>
    </row>
    <row r="352" spans="1:6" x14ac:dyDescent="0.25">
      <c r="A352">
        <v>349</v>
      </c>
      <c r="B352" t="s">
        <v>223</v>
      </c>
      <c r="C352">
        <v>0</v>
      </c>
      <c r="D352">
        <v>0</v>
      </c>
      <c r="E352" t="s">
        <v>214</v>
      </c>
      <c r="F352" t="s">
        <v>217</v>
      </c>
    </row>
    <row r="353" spans="1:6" x14ac:dyDescent="0.25">
      <c r="A353">
        <v>350</v>
      </c>
      <c r="B353" t="s">
        <v>223</v>
      </c>
      <c r="C353">
        <v>0</v>
      </c>
      <c r="D353">
        <v>0</v>
      </c>
      <c r="E353" t="s">
        <v>214</v>
      </c>
      <c r="F353" t="s">
        <v>217</v>
      </c>
    </row>
    <row r="354" spans="1:6" x14ac:dyDescent="0.25">
      <c r="A354">
        <v>351</v>
      </c>
      <c r="B354" t="s">
        <v>223</v>
      </c>
      <c r="C354">
        <v>0</v>
      </c>
      <c r="D354">
        <v>0</v>
      </c>
      <c r="E354" t="s">
        <v>214</v>
      </c>
      <c r="F354" t="s">
        <v>217</v>
      </c>
    </row>
    <row r="355" spans="1:6" x14ac:dyDescent="0.25">
      <c r="A355">
        <v>352</v>
      </c>
      <c r="B355" t="s">
        <v>223</v>
      </c>
      <c r="C355">
        <v>0</v>
      </c>
      <c r="D355">
        <v>0</v>
      </c>
      <c r="E355" t="s">
        <v>214</v>
      </c>
      <c r="F355" t="s">
        <v>217</v>
      </c>
    </row>
    <row r="356" spans="1:6" x14ac:dyDescent="0.25">
      <c r="A356">
        <v>353</v>
      </c>
      <c r="B356" t="s">
        <v>223</v>
      </c>
      <c r="C356">
        <v>0</v>
      </c>
      <c r="D356">
        <v>0</v>
      </c>
      <c r="E356" t="s">
        <v>214</v>
      </c>
      <c r="F356" t="s">
        <v>217</v>
      </c>
    </row>
    <row r="357" spans="1:6" x14ac:dyDescent="0.25">
      <c r="A357">
        <v>354</v>
      </c>
      <c r="B357" t="s">
        <v>223</v>
      </c>
      <c r="C357">
        <v>0</v>
      </c>
      <c r="D357">
        <v>0</v>
      </c>
      <c r="E357" t="s">
        <v>214</v>
      </c>
      <c r="F357" t="s">
        <v>217</v>
      </c>
    </row>
    <row r="358" spans="1:6" x14ac:dyDescent="0.25">
      <c r="A358">
        <v>355</v>
      </c>
      <c r="B358" t="s">
        <v>223</v>
      </c>
      <c r="C358">
        <v>0</v>
      </c>
      <c r="D358">
        <v>0</v>
      </c>
      <c r="E358" t="s">
        <v>214</v>
      </c>
      <c r="F358" t="s">
        <v>217</v>
      </c>
    </row>
    <row r="359" spans="1:6" x14ac:dyDescent="0.25">
      <c r="A359">
        <v>356</v>
      </c>
      <c r="B359" t="s">
        <v>223</v>
      </c>
      <c r="C359">
        <v>0</v>
      </c>
      <c r="D359">
        <v>0</v>
      </c>
      <c r="E359" t="s">
        <v>214</v>
      </c>
      <c r="F359" t="s">
        <v>217</v>
      </c>
    </row>
    <row r="360" spans="1:6" x14ac:dyDescent="0.25">
      <c r="A360">
        <v>357</v>
      </c>
      <c r="B360" t="s">
        <v>223</v>
      </c>
      <c r="C360">
        <v>0</v>
      </c>
      <c r="D360">
        <v>0</v>
      </c>
      <c r="E360" t="s">
        <v>214</v>
      </c>
      <c r="F360" t="s">
        <v>217</v>
      </c>
    </row>
    <row r="361" spans="1:6" x14ac:dyDescent="0.25">
      <c r="A361">
        <v>358</v>
      </c>
      <c r="B361" t="s">
        <v>223</v>
      </c>
      <c r="C361">
        <v>0</v>
      </c>
      <c r="D361">
        <v>0</v>
      </c>
      <c r="E361" t="s">
        <v>214</v>
      </c>
      <c r="F361" t="s">
        <v>217</v>
      </c>
    </row>
    <row r="362" spans="1:6" x14ac:dyDescent="0.25">
      <c r="A362">
        <v>359</v>
      </c>
      <c r="B362" t="s">
        <v>223</v>
      </c>
      <c r="C362">
        <v>0</v>
      </c>
      <c r="D362">
        <v>0</v>
      </c>
      <c r="E362" t="s">
        <v>214</v>
      </c>
      <c r="F362" t="s">
        <v>217</v>
      </c>
    </row>
    <row r="363" spans="1:6" x14ac:dyDescent="0.25">
      <c r="A363">
        <v>360</v>
      </c>
      <c r="B363" t="s">
        <v>223</v>
      </c>
      <c r="C363">
        <v>0</v>
      </c>
      <c r="D363">
        <v>0</v>
      </c>
      <c r="E363" t="s">
        <v>214</v>
      </c>
      <c r="F363" t="s">
        <v>217</v>
      </c>
    </row>
    <row r="364" spans="1:6" x14ac:dyDescent="0.25">
      <c r="A364">
        <v>361</v>
      </c>
      <c r="B364" t="s">
        <v>223</v>
      </c>
      <c r="C364">
        <v>0</v>
      </c>
      <c r="D364">
        <v>0</v>
      </c>
      <c r="E364" t="s">
        <v>214</v>
      </c>
      <c r="F364" t="s">
        <v>217</v>
      </c>
    </row>
    <row r="365" spans="1:6" x14ac:dyDescent="0.25">
      <c r="A365">
        <v>362</v>
      </c>
      <c r="B365" t="s">
        <v>223</v>
      </c>
      <c r="C365">
        <v>0</v>
      </c>
      <c r="D365">
        <v>0</v>
      </c>
      <c r="E365" t="s">
        <v>214</v>
      </c>
      <c r="F365" t="s">
        <v>217</v>
      </c>
    </row>
    <row r="366" spans="1:6" x14ac:dyDescent="0.25">
      <c r="A366">
        <v>363</v>
      </c>
      <c r="B366" t="s">
        <v>223</v>
      </c>
      <c r="C366">
        <v>0</v>
      </c>
      <c r="D366">
        <v>0</v>
      </c>
      <c r="E366" t="s">
        <v>214</v>
      </c>
      <c r="F366" t="s">
        <v>217</v>
      </c>
    </row>
    <row r="367" spans="1:6" x14ac:dyDescent="0.25">
      <c r="A367">
        <v>364</v>
      </c>
      <c r="B367" t="s">
        <v>223</v>
      </c>
      <c r="C367">
        <v>0</v>
      </c>
      <c r="D367">
        <v>0</v>
      </c>
      <c r="E367" t="s">
        <v>214</v>
      </c>
      <c r="F367" t="s">
        <v>217</v>
      </c>
    </row>
    <row r="368" spans="1:6" x14ac:dyDescent="0.25">
      <c r="A368">
        <v>365</v>
      </c>
      <c r="B368" t="s">
        <v>223</v>
      </c>
      <c r="C368">
        <v>0</v>
      </c>
      <c r="D368">
        <v>0</v>
      </c>
      <c r="E368" t="s">
        <v>214</v>
      </c>
      <c r="F368" t="s">
        <v>217</v>
      </c>
    </row>
    <row r="369" spans="1:6" x14ac:dyDescent="0.25">
      <c r="A369">
        <v>366</v>
      </c>
      <c r="B369" t="s">
        <v>223</v>
      </c>
      <c r="C369">
        <v>0</v>
      </c>
      <c r="D369">
        <v>0</v>
      </c>
      <c r="E369" t="s">
        <v>214</v>
      </c>
      <c r="F369" t="s">
        <v>217</v>
      </c>
    </row>
    <row r="370" spans="1:6" x14ac:dyDescent="0.25">
      <c r="A370">
        <v>367</v>
      </c>
      <c r="B370" t="s">
        <v>223</v>
      </c>
      <c r="C370">
        <v>0</v>
      </c>
      <c r="D370">
        <v>0</v>
      </c>
      <c r="E370" t="s">
        <v>214</v>
      </c>
      <c r="F370" t="s">
        <v>217</v>
      </c>
    </row>
    <row r="371" spans="1:6" x14ac:dyDescent="0.25">
      <c r="A371">
        <v>368</v>
      </c>
      <c r="B371" t="s">
        <v>223</v>
      </c>
      <c r="C371">
        <v>0</v>
      </c>
      <c r="D371">
        <v>0</v>
      </c>
      <c r="E371" t="s">
        <v>214</v>
      </c>
      <c r="F371" t="s">
        <v>217</v>
      </c>
    </row>
    <row r="372" spans="1:6" x14ac:dyDescent="0.25">
      <c r="A372">
        <v>369</v>
      </c>
      <c r="B372" t="s">
        <v>223</v>
      </c>
      <c r="C372">
        <v>0</v>
      </c>
      <c r="D372">
        <v>0</v>
      </c>
      <c r="E372" t="s">
        <v>214</v>
      </c>
      <c r="F372" t="s">
        <v>217</v>
      </c>
    </row>
    <row r="373" spans="1:6" x14ac:dyDescent="0.25">
      <c r="A373">
        <v>370</v>
      </c>
      <c r="B373" t="s">
        <v>223</v>
      </c>
      <c r="C373">
        <v>0</v>
      </c>
      <c r="D373">
        <v>0</v>
      </c>
      <c r="E373" t="s">
        <v>214</v>
      </c>
      <c r="F373" t="s">
        <v>217</v>
      </c>
    </row>
    <row r="374" spans="1:6" x14ac:dyDescent="0.25">
      <c r="A374">
        <v>371</v>
      </c>
      <c r="B374" t="s">
        <v>223</v>
      </c>
      <c r="C374">
        <v>0</v>
      </c>
      <c r="D374">
        <v>0</v>
      </c>
      <c r="E374" t="s">
        <v>214</v>
      </c>
      <c r="F374" t="s">
        <v>217</v>
      </c>
    </row>
    <row r="375" spans="1:6" x14ac:dyDescent="0.25">
      <c r="A375">
        <v>372</v>
      </c>
      <c r="B375" t="s">
        <v>223</v>
      </c>
      <c r="C375">
        <v>0</v>
      </c>
      <c r="D375">
        <v>0</v>
      </c>
      <c r="E375" t="s">
        <v>214</v>
      </c>
      <c r="F375" t="s">
        <v>217</v>
      </c>
    </row>
    <row r="376" spans="1:6" x14ac:dyDescent="0.25">
      <c r="A376">
        <v>373</v>
      </c>
      <c r="B376" t="s">
        <v>223</v>
      </c>
      <c r="C376">
        <v>0</v>
      </c>
      <c r="D376">
        <v>0</v>
      </c>
      <c r="E376" t="s">
        <v>214</v>
      </c>
      <c r="F376" t="s">
        <v>217</v>
      </c>
    </row>
    <row r="377" spans="1:6" x14ac:dyDescent="0.25">
      <c r="A377">
        <v>374</v>
      </c>
      <c r="B377" t="s">
        <v>223</v>
      </c>
      <c r="C377">
        <v>0</v>
      </c>
      <c r="D377">
        <v>0</v>
      </c>
      <c r="E377" t="s">
        <v>214</v>
      </c>
      <c r="F377" t="s">
        <v>217</v>
      </c>
    </row>
    <row r="378" spans="1:6" x14ac:dyDescent="0.25">
      <c r="A378">
        <v>375</v>
      </c>
      <c r="B378" t="s">
        <v>223</v>
      </c>
      <c r="C378">
        <v>0</v>
      </c>
      <c r="D378">
        <v>0</v>
      </c>
      <c r="E378" t="s">
        <v>214</v>
      </c>
      <c r="F378" t="s">
        <v>217</v>
      </c>
    </row>
    <row r="379" spans="1:6" x14ac:dyDescent="0.25">
      <c r="A379">
        <v>376</v>
      </c>
      <c r="B379" t="s">
        <v>223</v>
      </c>
      <c r="C379">
        <v>0</v>
      </c>
      <c r="D379">
        <v>0</v>
      </c>
      <c r="E379" t="s">
        <v>214</v>
      </c>
      <c r="F379" t="s">
        <v>217</v>
      </c>
    </row>
    <row r="380" spans="1:6" x14ac:dyDescent="0.25">
      <c r="A380">
        <v>377</v>
      </c>
      <c r="B380" t="s">
        <v>223</v>
      </c>
      <c r="C380">
        <v>0</v>
      </c>
      <c r="D380">
        <v>0</v>
      </c>
      <c r="E380" t="s">
        <v>214</v>
      </c>
      <c r="F380" t="s">
        <v>217</v>
      </c>
    </row>
    <row r="381" spans="1:6" x14ac:dyDescent="0.25">
      <c r="A381">
        <v>378</v>
      </c>
      <c r="B381" t="s">
        <v>223</v>
      </c>
      <c r="C381">
        <v>0</v>
      </c>
      <c r="D381">
        <v>0</v>
      </c>
      <c r="E381" t="s">
        <v>214</v>
      </c>
      <c r="F381" t="s">
        <v>217</v>
      </c>
    </row>
    <row r="382" spans="1:6" x14ac:dyDescent="0.25">
      <c r="A382">
        <v>379</v>
      </c>
      <c r="B382" t="s">
        <v>223</v>
      </c>
      <c r="C382">
        <v>0</v>
      </c>
      <c r="D382">
        <v>0</v>
      </c>
      <c r="E382" t="s">
        <v>214</v>
      </c>
      <c r="F382" t="s">
        <v>217</v>
      </c>
    </row>
    <row r="383" spans="1:6" x14ac:dyDescent="0.25">
      <c r="A383">
        <v>380</v>
      </c>
      <c r="B383" t="s">
        <v>223</v>
      </c>
      <c r="C383">
        <v>0</v>
      </c>
      <c r="D383">
        <v>0</v>
      </c>
      <c r="E383" t="s">
        <v>214</v>
      </c>
      <c r="F383" t="s">
        <v>217</v>
      </c>
    </row>
    <row r="384" spans="1:6" x14ac:dyDescent="0.25">
      <c r="A384">
        <v>381</v>
      </c>
      <c r="B384" t="s">
        <v>223</v>
      </c>
      <c r="C384">
        <v>0</v>
      </c>
      <c r="D384">
        <v>0</v>
      </c>
      <c r="E384" t="s">
        <v>214</v>
      </c>
      <c r="F384" t="s">
        <v>217</v>
      </c>
    </row>
    <row r="385" spans="1:6" x14ac:dyDescent="0.25">
      <c r="A385">
        <v>382</v>
      </c>
      <c r="B385" t="s">
        <v>223</v>
      </c>
      <c r="C385">
        <v>0</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222</v>
      </c>
      <c r="C354" s="4">
        <v>0</v>
      </c>
      <c r="D354">
        <v>0</v>
      </c>
      <c r="E354" t="s">
        <v>214</v>
      </c>
      <c r="F354" t="s">
        <v>217</v>
      </c>
    </row>
    <row r="355" spans="1:6" x14ac:dyDescent="0.25">
      <c r="A355">
        <v>352</v>
      </c>
      <c r="B355" t="s">
        <v>222</v>
      </c>
      <c r="C355" s="4">
        <v>0</v>
      </c>
      <c r="D355">
        <v>0</v>
      </c>
      <c r="E355" t="s">
        <v>214</v>
      </c>
      <c r="F355" t="s">
        <v>217</v>
      </c>
    </row>
    <row r="356" spans="1:6" x14ac:dyDescent="0.25">
      <c r="A356">
        <v>353</v>
      </c>
      <c r="B356" t="s">
        <v>222</v>
      </c>
      <c r="C356" s="4">
        <v>0</v>
      </c>
      <c r="D356">
        <v>0</v>
      </c>
      <c r="E356" t="s">
        <v>214</v>
      </c>
      <c r="F356" t="s">
        <v>217</v>
      </c>
    </row>
    <row r="357" spans="1:6" x14ac:dyDescent="0.25">
      <c r="A357">
        <v>354</v>
      </c>
      <c r="B357" t="s">
        <v>222</v>
      </c>
      <c r="C357" s="4">
        <v>0</v>
      </c>
      <c r="D357">
        <v>0</v>
      </c>
      <c r="E357" t="s">
        <v>214</v>
      </c>
      <c r="F357" t="s">
        <v>217</v>
      </c>
    </row>
    <row r="358" spans="1:6" x14ac:dyDescent="0.25">
      <c r="A358">
        <v>355</v>
      </c>
      <c r="B358" t="s">
        <v>222</v>
      </c>
      <c r="C358" s="4">
        <v>0</v>
      </c>
      <c r="D358">
        <v>0</v>
      </c>
      <c r="E358" t="s">
        <v>214</v>
      </c>
      <c r="F358" t="s">
        <v>217</v>
      </c>
    </row>
    <row r="359" spans="1:6" x14ac:dyDescent="0.25">
      <c r="A359">
        <v>356</v>
      </c>
      <c r="B359" t="s">
        <v>222</v>
      </c>
      <c r="C359" s="4">
        <v>0</v>
      </c>
      <c r="D359">
        <v>0</v>
      </c>
      <c r="E359" t="s">
        <v>214</v>
      </c>
      <c r="F359" t="s">
        <v>217</v>
      </c>
    </row>
    <row r="360" spans="1:6" x14ac:dyDescent="0.25">
      <c r="A360">
        <v>357</v>
      </c>
      <c r="B360" t="s">
        <v>222</v>
      </c>
      <c r="C360" s="4">
        <v>0</v>
      </c>
      <c r="D360">
        <v>0</v>
      </c>
      <c r="E360" t="s">
        <v>214</v>
      </c>
      <c r="F360" t="s">
        <v>217</v>
      </c>
    </row>
    <row r="361" spans="1:6" x14ac:dyDescent="0.25">
      <c r="A361">
        <v>358</v>
      </c>
      <c r="B361" t="s">
        <v>222</v>
      </c>
      <c r="C361" s="4">
        <v>0</v>
      </c>
      <c r="D361">
        <v>0</v>
      </c>
      <c r="E361" t="s">
        <v>214</v>
      </c>
      <c r="F361" t="s">
        <v>217</v>
      </c>
    </row>
    <row r="362" spans="1:6" x14ac:dyDescent="0.25">
      <c r="A362">
        <v>359</v>
      </c>
      <c r="B362" t="s">
        <v>222</v>
      </c>
      <c r="C362" s="4">
        <v>0</v>
      </c>
      <c r="D362">
        <v>0</v>
      </c>
      <c r="E362" t="s">
        <v>214</v>
      </c>
      <c r="F362" t="s">
        <v>217</v>
      </c>
    </row>
    <row r="363" spans="1:6" x14ac:dyDescent="0.25">
      <c r="A363">
        <v>360</v>
      </c>
      <c r="B363" t="s">
        <v>222</v>
      </c>
      <c r="C363" s="4">
        <v>0</v>
      </c>
      <c r="D363">
        <v>0</v>
      </c>
      <c r="E363" t="s">
        <v>214</v>
      </c>
      <c r="F363" t="s">
        <v>217</v>
      </c>
    </row>
    <row r="364" spans="1:6" x14ac:dyDescent="0.25">
      <c r="A364">
        <v>361</v>
      </c>
      <c r="B364" t="s">
        <v>222</v>
      </c>
      <c r="C364" s="4">
        <v>0</v>
      </c>
      <c r="D364">
        <v>0</v>
      </c>
      <c r="E364" t="s">
        <v>214</v>
      </c>
      <c r="F364" t="s">
        <v>217</v>
      </c>
    </row>
    <row r="365" spans="1:6" x14ac:dyDescent="0.25">
      <c r="A365">
        <v>362</v>
      </c>
      <c r="B365" t="s">
        <v>222</v>
      </c>
      <c r="C365" s="4">
        <v>0</v>
      </c>
      <c r="D365">
        <v>0</v>
      </c>
      <c r="E365" t="s">
        <v>214</v>
      </c>
      <c r="F365" t="s">
        <v>217</v>
      </c>
    </row>
    <row r="366" spans="1:6" x14ac:dyDescent="0.25">
      <c r="A366">
        <v>363</v>
      </c>
      <c r="B366" t="s">
        <v>222</v>
      </c>
      <c r="C366" s="4">
        <v>0</v>
      </c>
      <c r="D366">
        <v>0</v>
      </c>
      <c r="E366" t="s">
        <v>214</v>
      </c>
      <c r="F366" t="s">
        <v>217</v>
      </c>
    </row>
    <row r="367" spans="1:6" x14ac:dyDescent="0.25">
      <c r="A367">
        <v>364</v>
      </c>
      <c r="B367" t="s">
        <v>222</v>
      </c>
      <c r="C367" s="4">
        <v>0</v>
      </c>
      <c r="D367">
        <v>0</v>
      </c>
      <c r="E367" t="s">
        <v>214</v>
      </c>
      <c r="F367" t="s">
        <v>217</v>
      </c>
    </row>
    <row r="368" spans="1:6" x14ac:dyDescent="0.25">
      <c r="A368">
        <v>365</v>
      </c>
      <c r="B368" t="s">
        <v>222</v>
      </c>
      <c r="C368" s="4">
        <v>0</v>
      </c>
      <c r="D368">
        <v>0</v>
      </c>
      <c r="E368" t="s">
        <v>214</v>
      </c>
      <c r="F368" t="s">
        <v>217</v>
      </c>
    </row>
    <row r="369" spans="1:6" x14ac:dyDescent="0.25">
      <c r="A369">
        <v>366</v>
      </c>
      <c r="B369" t="s">
        <v>222</v>
      </c>
      <c r="C369" s="4">
        <v>0</v>
      </c>
      <c r="D369">
        <v>0</v>
      </c>
      <c r="E369" t="s">
        <v>214</v>
      </c>
      <c r="F369" t="s">
        <v>217</v>
      </c>
    </row>
    <row r="370" spans="1:6" x14ac:dyDescent="0.25">
      <c r="A370">
        <v>367</v>
      </c>
      <c r="B370" t="s">
        <v>222</v>
      </c>
      <c r="C370" s="4">
        <v>0</v>
      </c>
      <c r="D370">
        <v>0</v>
      </c>
      <c r="E370" t="s">
        <v>214</v>
      </c>
      <c r="F370" t="s">
        <v>217</v>
      </c>
    </row>
    <row r="371" spans="1:6" x14ac:dyDescent="0.25">
      <c r="A371">
        <v>368</v>
      </c>
      <c r="B371" t="s">
        <v>222</v>
      </c>
      <c r="C371" s="4">
        <v>0</v>
      </c>
      <c r="D371">
        <v>0</v>
      </c>
      <c r="E371" t="s">
        <v>214</v>
      </c>
      <c r="F371" t="s">
        <v>217</v>
      </c>
    </row>
    <row r="372" spans="1:6" x14ac:dyDescent="0.25">
      <c r="A372">
        <v>369</v>
      </c>
      <c r="B372" t="s">
        <v>222</v>
      </c>
      <c r="C372" s="4">
        <v>0</v>
      </c>
      <c r="D372">
        <v>0</v>
      </c>
      <c r="E372" t="s">
        <v>214</v>
      </c>
      <c r="F372" t="s">
        <v>217</v>
      </c>
    </row>
    <row r="373" spans="1:6" x14ac:dyDescent="0.25">
      <c r="A373">
        <v>370</v>
      </c>
      <c r="B373" t="s">
        <v>222</v>
      </c>
      <c r="C373" s="4">
        <v>0</v>
      </c>
      <c r="D373">
        <v>0</v>
      </c>
      <c r="E373" t="s">
        <v>214</v>
      </c>
      <c r="F373" t="s">
        <v>217</v>
      </c>
    </row>
    <row r="374" spans="1:6" x14ac:dyDescent="0.25">
      <c r="A374">
        <v>371</v>
      </c>
      <c r="B374" t="s">
        <v>222</v>
      </c>
      <c r="C374" s="4">
        <v>0</v>
      </c>
      <c r="D374">
        <v>0</v>
      </c>
      <c r="E374" t="s">
        <v>214</v>
      </c>
      <c r="F374" t="s">
        <v>217</v>
      </c>
    </row>
    <row r="375" spans="1:6" x14ac:dyDescent="0.25">
      <c r="A375">
        <v>372</v>
      </c>
      <c r="B375" t="s">
        <v>222</v>
      </c>
      <c r="C375" s="4">
        <v>0</v>
      </c>
      <c r="D375">
        <v>0</v>
      </c>
      <c r="E375" t="s">
        <v>214</v>
      </c>
      <c r="F375" t="s">
        <v>217</v>
      </c>
    </row>
    <row r="376" spans="1:6" x14ac:dyDescent="0.25">
      <c r="A376">
        <v>373</v>
      </c>
      <c r="B376" t="s">
        <v>222</v>
      </c>
      <c r="C376" s="4">
        <v>0</v>
      </c>
      <c r="D376">
        <v>0</v>
      </c>
      <c r="E376" t="s">
        <v>214</v>
      </c>
      <c r="F376" t="s">
        <v>217</v>
      </c>
    </row>
    <row r="377" spans="1:6" x14ac:dyDescent="0.25">
      <c r="A377">
        <v>374</v>
      </c>
      <c r="B377" t="s">
        <v>222</v>
      </c>
      <c r="C377" s="4">
        <v>0</v>
      </c>
      <c r="D377">
        <v>0</v>
      </c>
      <c r="E377" t="s">
        <v>214</v>
      </c>
      <c r="F377" t="s">
        <v>217</v>
      </c>
    </row>
    <row r="378" spans="1:6" x14ac:dyDescent="0.25">
      <c r="A378">
        <v>375</v>
      </c>
      <c r="B378" t="s">
        <v>222</v>
      </c>
      <c r="C378" s="4">
        <v>0</v>
      </c>
      <c r="D378">
        <v>0</v>
      </c>
      <c r="E378" t="s">
        <v>214</v>
      </c>
      <c r="F378" t="s">
        <v>217</v>
      </c>
    </row>
    <row r="379" spans="1:6" x14ac:dyDescent="0.25">
      <c r="A379">
        <v>376</v>
      </c>
      <c r="B379" t="s">
        <v>222</v>
      </c>
      <c r="C379" s="4">
        <v>0</v>
      </c>
      <c r="D379">
        <v>0</v>
      </c>
      <c r="E379" t="s">
        <v>214</v>
      </c>
      <c r="F379" t="s">
        <v>217</v>
      </c>
    </row>
    <row r="380" spans="1:6" x14ac:dyDescent="0.25">
      <c r="A380">
        <v>377</v>
      </c>
      <c r="B380" t="s">
        <v>222</v>
      </c>
      <c r="C380" s="4">
        <v>0</v>
      </c>
      <c r="D380">
        <v>0</v>
      </c>
      <c r="E380" t="s">
        <v>214</v>
      </c>
      <c r="F380" t="s">
        <v>217</v>
      </c>
    </row>
    <row r="381" spans="1:6" x14ac:dyDescent="0.25">
      <c r="A381">
        <v>378</v>
      </c>
      <c r="B381" t="s">
        <v>222</v>
      </c>
      <c r="C381" s="4">
        <v>0</v>
      </c>
      <c r="D381">
        <v>0</v>
      </c>
      <c r="E381" t="s">
        <v>214</v>
      </c>
      <c r="F381" t="s">
        <v>217</v>
      </c>
    </row>
    <row r="382" spans="1:6" x14ac:dyDescent="0.25">
      <c r="A382">
        <v>379</v>
      </c>
      <c r="B382" t="s">
        <v>222</v>
      </c>
      <c r="C382" s="4">
        <v>0</v>
      </c>
      <c r="D382">
        <v>0</v>
      </c>
      <c r="E382" t="s">
        <v>214</v>
      </c>
      <c r="F382" t="s">
        <v>217</v>
      </c>
    </row>
    <row r="383" spans="1:6" x14ac:dyDescent="0.25">
      <c r="A383">
        <v>380</v>
      </c>
      <c r="B383" t="s">
        <v>222</v>
      </c>
      <c r="C383" s="4">
        <v>0</v>
      </c>
      <c r="D383">
        <v>0</v>
      </c>
      <c r="E383" t="s">
        <v>214</v>
      </c>
      <c r="F383" t="s">
        <v>217</v>
      </c>
    </row>
    <row r="384" spans="1:6" x14ac:dyDescent="0.25">
      <c r="A384">
        <v>381</v>
      </c>
      <c r="B384" t="s">
        <v>222</v>
      </c>
      <c r="C384" s="4">
        <v>0</v>
      </c>
      <c r="D384">
        <v>0</v>
      </c>
      <c r="E384" t="s">
        <v>214</v>
      </c>
      <c r="F384" t="s">
        <v>217</v>
      </c>
    </row>
    <row r="385" spans="1:6" x14ac:dyDescent="0.25">
      <c r="A385">
        <v>382</v>
      </c>
      <c r="B385" t="s">
        <v>222</v>
      </c>
      <c r="C385" s="4">
        <v>0</v>
      </c>
      <c r="D385">
        <v>0</v>
      </c>
      <c r="E385" t="s">
        <v>214</v>
      </c>
      <c r="F385" t="s">
        <v>217</v>
      </c>
    </row>
    <row r="386" spans="1:6" x14ac:dyDescent="0.25">
      <c r="A386">
        <v>383</v>
      </c>
      <c r="B386" t="s">
        <v>1047</v>
      </c>
      <c r="C386" s="4">
        <v>0</v>
      </c>
      <c r="D386">
        <v>0</v>
      </c>
      <c r="E386" t="s">
        <v>214</v>
      </c>
      <c r="F386" t="s">
        <v>217</v>
      </c>
    </row>
    <row r="387" spans="1:6" x14ac:dyDescent="0.25">
      <c r="A387">
        <v>384</v>
      </c>
      <c r="B387" t="s">
        <v>1047</v>
      </c>
      <c r="C387" s="4">
        <v>0</v>
      </c>
      <c r="D387">
        <v>0</v>
      </c>
      <c r="E387" t="s">
        <v>214</v>
      </c>
      <c r="F387" t="s">
        <v>217</v>
      </c>
    </row>
    <row r="388" spans="1:6" x14ac:dyDescent="0.25">
      <c r="A388">
        <v>385</v>
      </c>
      <c r="B388" t="s">
        <v>1047</v>
      </c>
      <c r="C388" s="4">
        <v>0</v>
      </c>
      <c r="D388">
        <v>0</v>
      </c>
      <c r="E388" t="s">
        <v>214</v>
      </c>
      <c r="F388" t="s">
        <v>217</v>
      </c>
    </row>
    <row r="389" spans="1:6" x14ac:dyDescent="0.25">
      <c r="A389">
        <v>386</v>
      </c>
      <c r="B389" t="s">
        <v>1047</v>
      </c>
      <c r="C389" s="4">
        <v>0</v>
      </c>
      <c r="D389">
        <v>0</v>
      </c>
      <c r="E389" t="s">
        <v>214</v>
      </c>
      <c r="F389" t="s">
        <v>217</v>
      </c>
    </row>
    <row r="390" spans="1:6" x14ac:dyDescent="0.25">
      <c r="A390">
        <v>387</v>
      </c>
      <c r="B390" t="s">
        <v>1047</v>
      </c>
      <c r="C390" s="4">
        <v>0</v>
      </c>
      <c r="D390">
        <v>0</v>
      </c>
      <c r="E390" t="s">
        <v>214</v>
      </c>
      <c r="F390" t="s">
        <v>217</v>
      </c>
    </row>
    <row r="391" spans="1:6" x14ac:dyDescent="0.25">
      <c r="A391">
        <v>388</v>
      </c>
      <c r="B391" t="s">
        <v>1047</v>
      </c>
      <c r="C391" s="4">
        <v>0</v>
      </c>
      <c r="D391">
        <v>0</v>
      </c>
      <c r="E391" t="s">
        <v>214</v>
      </c>
      <c r="F391" t="s">
        <v>217</v>
      </c>
    </row>
    <row r="392" spans="1:6" x14ac:dyDescent="0.25">
      <c r="A392">
        <v>389</v>
      </c>
      <c r="B392" t="s">
        <v>1047</v>
      </c>
      <c r="C392" s="4">
        <v>0</v>
      </c>
      <c r="D392">
        <v>0</v>
      </c>
      <c r="E392" t="s">
        <v>214</v>
      </c>
      <c r="F392" t="s">
        <v>217</v>
      </c>
    </row>
    <row r="393" spans="1:6" x14ac:dyDescent="0.25">
      <c r="A393">
        <v>390</v>
      </c>
      <c r="B393" t="s">
        <v>1047</v>
      </c>
      <c r="C393" s="4">
        <v>0</v>
      </c>
      <c r="D393">
        <v>0</v>
      </c>
      <c r="E393" t="s">
        <v>214</v>
      </c>
      <c r="F393" t="s">
        <v>217</v>
      </c>
    </row>
    <row r="394" spans="1:6" x14ac:dyDescent="0.25">
      <c r="A394">
        <v>391</v>
      </c>
      <c r="B394" t="s">
        <v>1047</v>
      </c>
      <c r="C394" s="4">
        <v>0</v>
      </c>
      <c r="D394">
        <v>0</v>
      </c>
      <c r="E394" t="s">
        <v>214</v>
      </c>
      <c r="F394"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42160.5</v>
      </c>
      <c r="D4">
        <v>0</v>
      </c>
      <c r="E4" t="s">
        <v>214</v>
      </c>
      <c r="F4" t="s">
        <v>217</v>
      </c>
    </row>
    <row r="5" spans="1:6" x14ac:dyDescent="0.25">
      <c r="A5">
        <v>2</v>
      </c>
      <c r="B5" t="s">
        <v>224</v>
      </c>
      <c r="C5">
        <v>5741.5</v>
      </c>
      <c r="D5">
        <v>0</v>
      </c>
      <c r="E5" t="s">
        <v>214</v>
      </c>
      <c r="F5" t="s">
        <v>217</v>
      </c>
    </row>
    <row r="6" spans="1:6" x14ac:dyDescent="0.25">
      <c r="A6">
        <v>3</v>
      </c>
      <c r="B6" t="s">
        <v>224</v>
      </c>
      <c r="C6">
        <v>5741.5</v>
      </c>
      <c r="D6">
        <v>0</v>
      </c>
      <c r="E6" t="s">
        <v>214</v>
      </c>
      <c r="F6" t="s">
        <v>217</v>
      </c>
    </row>
    <row r="7" spans="1:6" x14ac:dyDescent="0.25">
      <c r="A7">
        <v>4</v>
      </c>
      <c r="B7" t="s">
        <v>224</v>
      </c>
      <c r="C7">
        <v>5741.5</v>
      </c>
      <c r="D7">
        <v>0</v>
      </c>
      <c r="E7" t="s">
        <v>214</v>
      </c>
      <c r="F7" t="s">
        <v>217</v>
      </c>
    </row>
    <row r="8" spans="1:6" x14ac:dyDescent="0.25">
      <c r="A8">
        <v>5</v>
      </c>
      <c r="B8" t="s">
        <v>224</v>
      </c>
      <c r="C8">
        <v>5741.5</v>
      </c>
      <c r="D8">
        <v>0</v>
      </c>
      <c r="E8" t="s">
        <v>214</v>
      </c>
      <c r="F8" t="s">
        <v>217</v>
      </c>
    </row>
    <row r="9" spans="1:6" x14ac:dyDescent="0.25">
      <c r="A9">
        <v>6</v>
      </c>
      <c r="B9" t="s">
        <v>224</v>
      </c>
      <c r="C9">
        <v>5741.5</v>
      </c>
      <c r="D9">
        <v>0</v>
      </c>
      <c r="E9" t="s">
        <v>214</v>
      </c>
      <c r="F9" t="s">
        <v>217</v>
      </c>
    </row>
    <row r="10" spans="1:6" x14ac:dyDescent="0.25">
      <c r="A10">
        <v>7</v>
      </c>
      <c r="B10" t="s">
        <v>224</v>
      </c>
      <c r="C10">
        <v>5741.5</v>
      </c>
      <c r="D10">
        <v>0</v>
      </c>
      <c r="E10" t="s">
        <v>214</v>
      </c>
      <c r="F10" t="s">
        <v>217</v>
      </c>
    </row>
    <row r="11" spans="1:6" x14ac:dyDescent="0.25">
      <c r="A11">
        <v>8</v>
      </c>
      <c r="B11" t="s">
        <v>224</v>
      </c>
      <c r="C11">
        <v>6778</v>
      </c>
      <c r="D11">
        <v>0</v>
      </c>
      <c r="E11" t="s">
        <v>214</v>
      </c>
      <c r="F11" t="s">
        <v>217</v>
      </c>
    </row>
    <row r="12" spans="1:6" x14ac:dyDescent="0.25">
      <c r="A12">
        <v>9</v>
      </c>
      <c r="B12" t="s">
        <v>224</v>
      </c>
      <c r="C12">
        <v>9143.5</v>
      </c>
      <c r="D12">
        <v>0</v>
      </c>
      <c r="E12" t="s">
        <v>214</v>
      </c>
      <c r="F12" t="s">
        <v>217</v>
      </c>
    </row>
    <row r="13" spans="1:6" x14ac:dyDescent="0.25">
      <c r="A13">
        <v>10</v>
      </c>
      <c r="B13" t="s">
        <v>224</v>
      </c>
      <c r="C13">
        <v>14015.5</v>
      </c>
      <c r="D13">
        <v>0</v>
      </c>
      <c r="E13" t="s">
        <v>214</v>
      </c>
      <c r="F13" t="s">
        <v>217</v>
      </c>
    </row>
    <row r="14" spans="1:6" x14ac:dyDescent="0.25">
      <c r="A14">
        <v>11</v>
      </c>
      <c r="B14" t="s">
        <v>224</v>
      </c>
      <c r="C14">
        <v>40309</v>
      </c>
      <c r="D14">
        <v>0</v>
      </c>
      <c r="E14" t="s">
        <v>214</v>
      </c>
      <c r="F14" t="s">
        <v>217</v>
      </c>
    </row>
    <row r="15" spans="1:6" x14ac:dyDescent="0.25">
      <c r="A15">
        <v>12</v>
      </c>
      <c r="B15" t="s">
        <v>224</v>
      </c>
      <c r="C15">
        <v>14015.5</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9143.5</v>
      </c>
      <c r="D25">
        <v>0</v>
      </c>
      <c r="E25" t="s">
        <v>214</v>
      </c>
      <c r="F25" t="s">
        <v>217</v>
      </c>
    </row>
    <row r="26" spans="1:6" x14ac:dyDescent="0.25">
      <c r="A26">
        <v>23</v>
      </c>
      <c r="B26" t="s">
        <v>224</v>
      </c>
      <c r="C26">
        <v>14015.5</v>
      </c>
      <c r="D26">
        <v>0</v>
      </c>
      <c r="E26" t="s">
        <v>214</v>
      </c>
      <c r="F26" t="s">
        <v>217</v>
      </c>
    </row>
    <row r="27" spans="1:6" x14ac:dyDescent="0.25">
      <c r="A27">
        <v>24</v>
      </c>
      <c r="B27" t="s">
        <v>224</v>
      </c>
      <c r="C27">
        <v>9143.5</v>
      </c>
      <c r="D27">
        <v>0</v>
      </c>
      <c r="E27" t="s">
        <v>214</v>
      </c>
      <c r="F27" t="s">
        <v>217</v>
      </c>
    </row>
    <row r="28" spans="1:6" x14ac:dyDescent="0.25">
      <c r="A28">
        <v>25</v>
      </c>
      <c r="B28" t="s">
        <v>224</v>
      </c>
      <c r="C28">
        <v>9143.5</v>
      </c>
      <c r="D28">
        <v>0</v>
      </c>
      <c r="E28" t="s">
        <v>214</v>
      </c>
      <c r="F28" t="s">
        <v>217</v>
      </c>
    </row>
    <row r="29" spans="1:6" x14ac:dyDescent="0.25">
      <c r="A29">
        <v>26</v>
      </c>
      <c r="B29" t="s">
        <v>224</v>
      </c>
      <c r="C29">
        <v>9143.5</v>
      </c>
      <c r="D29">
        <v>0</v>
      </c>
      <c r="E29" t="s">
        <v>214</v>
      </c>
      <c r="F29" t="s">
        <v>217</v>
      </c>
    </row>
    <row r="30" spans="1:6" x14ac:dyDescent="0.25">
      <c r="A30">
        <v>27</v>
      </c>
      <c r="B30" t="s">
        <v>224</v>
      </c>
      <c r="C30">
        <v>40309</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row r="34" spans="1:6" x14ac:dyDescent="0.25">
      <c r="A34">
        <v>31</v>
      </c>
      <c r="B34" t="s">
        <v>224</v>
      </c>
      <c r="C34">
        <v>14015.5</v>
      </c>
      <c r="D34">
        <v>0</v>
      </c>
      <c r="E34" t="s">
        <v>214</v>
      </c>
      <c r="F34" t="s">
        <v>217</v>
      </c>
    </row>
    <row r="35" spans="1:6" x14ac:dyDescent="0.25">
      <c r="A35">
        <v>32</v>
      </c>
      <c r="B35" t="s">
        <v>224</v>
      </c>
      <c r="C35">
        <v>9143.5</v>
      </c>
      <c r="D35">
        <v>0</v>
      </c>
      <c r="E35" t="s">
        <v>214</v>
      </c>
      <c r="F35" t="s">
        <v>217</v>
      </c>
    </row>
    <row r="36" spans="1:6" x14ac:dyDescent="0.25">
      <c r="A36">
        <v>33</v>
      </c>
      <c r="B36" t="s">
        <v>224</v>
      </c>
      <c r="C36">
        <v>6778</v>
      </c>
      <c r="D36">
        <v>0</v>
      </c>
      <c r="E36" t="s">
        <v>214</v>
      </c>
      <c r="F36" t="s">
        <v>217</v>
      </c>
    </row>
    <row r="37" spans="1:6" x14ac:dyDescent="0.25">
      <c r="A37">
        <v>34</v>
      </c>
      <c r="B37" t="s">
        <v>224</v>
      </c>
      <c r="C37">
        <v>9143.5</v>
      </c>
      <c r="D37">
        <v>0</v>
      </c>
      <c r="E37" t="s">
        <v>214</v>
      </c>
      <c r="F37" t="s">
        <v>217</v>
      </c>
    </row>
    <row r="38" spans="1:6" x14ac:dyDescent="0.25">
      <c r="A38">
        <v>35</v>
      </c>
      <c r="B38" t="s">
        <v>224</v>
      </c>
      <c r="C38">
        <v>6778</v>
      </c>
      <c r="D38">
        <v>0</v>
      </c>
      <c r="E38" t="s">
        <v>214</v>
      </c>
      <c r="F38" t="s">
        <v>217</v>
      </c>
    </row>
    <row r="39" spans="1:6" x14ac:dyDescent="0.25">
      <c r="A39">
        <v>36</v>
      </c>
      <c r="B39" t="s">
        <v>224</v>
      </c>
      <c r="C39">
        <v>9143.5</v>
      </c>
      <c r="D39">
        <v>0</v>
      </c>
      <c r="E39" t="s">
        <v>214</v>
      </c>
      <c r="F39" t="s">
        <v>217</v>
      </c>
    </row>
    <row r="40" spans="1:6" x14ac:dyDescent="0.25">
      <c r="A40">
        <v>37</v>
      </c>
      <c r="B40" t="s">
        <v>224</v>
      </c>
      <c r="C40">
        <v>14015.5</v>
      </c>
      <c r="D40">
        <v>0</v>
      </c>
      <c r="E40" t="s">
        <v>214</v>
      </c>
      <c r="F40" t="s">
        <v>217</v>
      </c>
    </row>
    <row r="41" spans="1:6" x14ac:dyDescent="0.25">
      <c r="A41">
        <v>38</v>
      </c>
      <c r="B41" t="s">
        <v>224</v>
      </c>
      <c r="C41">
        <v>6778</v>
      </c>
      <c r="D41">
        <v>0</v>
      </c>
      <c r="E41" t="s">
        <v>214</v>
      </c>
      <c r="F41" t="s">
        <v>217</v>
      </c>
    </row>
    <row r="42" spans="1:6" x14ac:dyDescent="0.25">
      <c r="A42">
        <v>39</v>
      </c>
      <c r="B42" t="s">
        <v>224</v>
      </c>
      <c r="C42">
        <v>6778</v>
      </c>
      <c r="D42">
        <v>0</v>
      </c>
      <c r="E42" t="s">
        <v>214</v>
      </c>
      <c r="F42" t="s">
        <v>217</v>
      </c>
    </row>
    <row r="43" spans="1:6" x14ac:dyDescent="0.25">
      <c r="A43">
        <v>40</v>
      </c>
      <c r="B43" t="s">
        <v>224</v>
      </c>
      <c r="C43">
        <v>14015.5</v>
      </c>
      <c r="D43">
        <v>0</v>
      </c>
      <c r="E43" t="s">
        <v>214</v>
      </c>
      <c r="F43" t="s">
        <v>217</v>
      </c>
    </row>
    <row r="44" spans="1:6" x14ac:dyDescent="0.25">
      <c r="A44">
        <v>41</v>
      </c>
      <c r="B44" t="s">
        <v>224</v>
      </c>
      <c r="C44">
        <v>9143.5</v>
      </c>
      <c r="D44">
        <v>0</v>
      </c>
      <c r="E44" t="s">
        <v>214</v>
      </c>
      <c r="F44" t="s">
        <v>217</v>
      </c>
    </row>
    <row r="45" spans="1:6" x14ac:dyDescent="0.25">
      <c r="A45">
        <v>42</v>
      </c>
      <c r="B45" t="s">
        <v>224</v>
      </c>
      <c r="C45">
        <v>9143.5</v>
      </c>
      <c r="D45">
        <v>0</v>
      </c>
      <c r="E45" t="s">
        <v>214</v>
      </c>
      <c r="F45" t="s">
        <v>217</v>
      </c>
    </row>
    <row r="46" spans="1:6" x14ac:dyDescent="0.25">
      <c r="A46">
        <v>43</v>
      </c>
      <c r="B46" t="s">
        <v>224</v>
      </c>
      <c r="C46">
        <v>9143.5</v>
      </c>
      <c r="D46">
        <v>0</v>
      </c>
      <c r="E46" t="s">
        <v>214</v>
      </c>
      <c r="F46" t="s">
        <v>217</v>
      </c>
    </row>
    <row r="47" spans="1:6" x14ac:dyDescent="0.25">
      <c r="A47">
        <v>44</v>
      </c>
      <c r="B47" t="s">
        <v>224</v>
      </c>
      <c r="C47">
        <v>14015.5</v>
      </c>
      <c r="D47">
        <v>0</v>
      </c>
      <c r="E47" t="s">
        <v>214</v>
      </c>
      <c r="F47" t="s">
        <v>217</v>
      </c>
    </row>
    <row r="48" spans="1:6" x14ac:dyDescent="0.25">
      <c r="A48">
        <v>45</v>
      </c>
      <c r="B48" t="s">
        <v>224</v>
      </c>
      <c r="C48">
        <v>9143.5</v>
      </c>
      <c r="D48">
        <v>0</v>
      </c>
      <c r="E48" t="s">
        <v>214</v>
      </c>
      <c r="F48" t="s">
        <v>217</v>
      </c>
    </row>
    <row r="49" spans="1:6" x14ac:dyDescent="0.25">
      <c r="A49">
        <v>46</v>
      </c>
      <c r="B49" t="s">
        <v>224</v>
      </c>
      <c r="C49">
        <v>9143.5</v>
      </c>
      <c r="D49">
        <v>0</v>
      </c>
      <c r="E49" t="s">
        <v>214</v>
      </c>
      <c r="F49" t="s">
        <v>217</v>
      </c>
    </row>
    <row r="50" spans="1:6" x14ac:dyDescent="0.25">
      <c r="A50">
        <v>47</v>
      </c>
      <c r="B50" t="s">
        <v>224</v>
      </c>
      <c r="C50">
        <v>9143.5</v>
      </c>
      <c r="D50">
        <v>0</v>
      </c>
      <c r="E50" t="s">
        <v>214</v>
      </c>
      <c r="F50" t="s">
        <v>217</v>
      </c>
    </row>
    <row r="51" spans="1:6" x14ac:dyDescent="0.25">
      <c r="A51">
        <v>48</v>
      </c>
      <c r="B51" t="s">
        <v>224</v>
      </c>
      <c r="C51">
        <v>9143.5</v>
      </c>
      <c r="D51">
        <v>0</v>
      </c>
      <c r="E51" t="s">
        <v>214</v>
      </c>
      <c r="F51" t="s">
        <v>217</v>
      </c>
    </row>
    <row r="52" spans="1:6" x14ac:dyDescent="0.25">
      <c r="A52">
        <v>49</v>
      </c>
      <c r="B52" t="s">
        <v>224</v>
      </c>
      <c r="C52">
        <v>40309</v>
      </c>
      <c r="D52">
        <v>0</v>
      </c>
      <c r="E52" t="s">
        <v>214</v>
      </c>
      <c r="F52" t="s">
        <v>217</v>
      </c>
    </row>
    <row r="53" spans="1:6" x14ac:dyDescent="0.25">
      <c r="A53">
        <v>50</v>
      </c>
      <c r="B53" t="s">
        <v>224</v>
      </c>
      <c r="C53">
        <v>14015.5</v>
      </c>
      <c r="D53">
        <v>0</v>
      </c>
      <c r="E53" t="s">
        <v>214</v>
      </c>
      <c r="F53" t="s">
        <v>217</v>
      </c>
    </row>
    <row r="54" spans="1:6" x14ac:dyDescent="0.25">
      <c r="A54">
        <v>51</v>
      </c>
      <c r="B54" t="s">
        <v>224</v>
      </c>
      <c r="C54">
        <v>9143.5</v>
      </c>
      <c r="D54">
        <v>0</v>
      </c>
      <c r="E54" t="s">
        <v>214</v>
      </c>
      <c r="F54" t="s">
        <v>217</v>
      </c>
    </row>
    <row r="55" spans="1:6" x14ac:dyDescent="0.25">
      <c r="A55">
        <v>52</v>
      </c>
      <c r="B55" t="s">
        <v>224</v>
      </c>
      <c r="C55">
        <v>9143.5</v>
      </c>
      <c r="D55">
        <v>0</v>
      </c>
      <c r="E55" t="s">
        <v>214</v>
      </c>
      <c r="F55" t="s">
        <v>217</v>
      </c>
    </row>
    <row r="56" spans="1:6" x14ac:dyDescent="0.25">
      <c r="A56">
        <v>53</v>
      </c>
      <c r="B56" t="s">
        <v>224</v>
      </c>
      <c r="C56">
        <v>9143.5</v>
      </c>
      <c r="D56">
        <v>0</v>
      </c>
      <c r="E56" t="s">
        <v>214</v>
      </c>
      <c r="F56" t="s">
        <v>217</v>
      </c>
    </row>
    <row r="57" spans="1:6" x14ac:dyDescent="0.25">
      <c r="A57">
        <v>54</v>
      </c>
      <c r="B57" t="s">
        <v>224</v>
      </c>
      <c r="C57">
        <v>14015.5</v>
      </c>
      <c r="D57">
        <v>0</v>
      </c>
      <c r="E57" t="s">
        <v>214</v>
      </c>
      <c r="F57" t="s">
        <v>217</v>
      </c>
    </row>
    <row r="58" spans="1:6" x14ac:dyDescent="0.25">
      <c r="A58">
        <v>55</v>
      </c>
      <c r="B58" t="s">
        <v>224</v>
      </c>
      <c r="C58">
        <v>9143.5</v>
      </c>
      <c r="D58">
        <v>0</v>
      </c>
      <c r="E58" t="s">
        <v>214</v>
      </c>
      <c r="F58" t="s">
        <v>217</v>
      </c>
    </row>
    <row r="59" spans="1:6" x14ac:dyDescent="0.25">
      <c r="A59">
        <v>56</v>
      </c>
      <c r="B59" t="s">
        <v>224</v>
      </c>
      <c r="C59">
        <v>9143.5</v>
      </c>
      <c r="D59">
        <v>0</v>
      </c>
      <c r="E59" t="s">
        <v>214</v>
      </c>
      <c r="F59" t="s">
        <v>217</v>
      </c>
    </row>
    <row r="60" spans="1:6" x14ac:dyDescent="0.25">
      <c r="A60">
        <v>57</v>
      </c>
      <c r="B60" t="s">
        <v>224</v>
      </c>
      <c r="C60">
        <v>9143.5</v>
      </c>
      <c r="D60">
        <v>0</v>
      </c>
      <c r="E60" t="s">
        <v>214</v>
      </c>
      <c r="F60" t="s">
        <v>217</v>
      </c>
    </row>
    <row r="61" spans="1:6" x14ac:dyDescent="0.25">
      <c r="A61">
        <v>58</v>
      </c>
      <c r="B61" t="s">
        <v>224</v>
      </c>
      <c r="C61">
        <v>9143.5</v>
      </c>
      <c r="D61">
        <v>0</v>
      </c>
      <c r="E61" t="s">
        <v>214</v>
      </c>
      <c r="F61" t="s">
        <v>217</v>
      </c>
    </row>
    <row r="62" spans="1:6" x14ac:dyDescent="0.25">
      <c r="A62">
        <v>59</v>
      </c>
      <c r="B62" t="s">
        <v>224</v>
      </c>
      <c r="C62">
        <v>9143.5</v>
      </c>
      <c r="D62">
        <v>0</v>
      </c>
      <c r="E62" t="s">
        <v>214</v>
      </c>
      <c r="F62" t="s">
        <v>217</v>
      </c>
    </row>
    <row r="63" spans="1:6" x14ac:dyDescent="0.25">
      <c r="A63">
        <v>60</v>
      </c>
      <c r="B63" t="s">
        <v>224</v>
      </c>
      <c r="C63">
        <v>14015.5</v>
      </c>
      <c r="D63">
        <v>0</v>
      </c>
      <c r="E63" t="s">
        <v>214</v>
      </c>
      <c r="F63" t="s">
        <v>217</v>
      </c>
    </row>
    <row r="64" spans="1:6" x14ac:dyDescent="0.25">
      <c r="A64">
        <v>61</v>
      </c>
      <c r="B64" t="s">
        <v>224</v>
      </c>
      <c r="C64">
        <v>9143.5</v>
      </c>
      <c r="D64">
        <v>0</v>
      </c>
      <c r="E64" t="s">
        <v>214</v>
      </c>
      <c r="F64" t="s">
        <v>217</v>
      </c>
    </row>
    <row r="65" spans="1:6" x14ac:dyDescent="0.25">
      <c r="A65">
        <v>62</v>
      </c>
      <c r="B65" t="s">
        <v>224</v>
      </c>
      <c r="C65">
        <v>9143.5</v>
      </c>
      <c r="D65">
        <v>0</v>
      </c>
      <c r="E65" t="s">
        <v>214</v>
      </c>
      <c r="F65" t="s">
        <v>217</v>
      </c>
    </row>
    <row r="66" spans="1:6" x14ac:dyDescent="0.25">
      <c r="A66">
        <v>63</v>
      </c>
      <c r="B66" t="s">
        <v>224</v>
      </c>
      <c r="C66">
        <v>9143.5</v>
      </c>
      <c r="D66">
        <v>0</v>
      </c>
      <c r="E66" t="s">
        <v>214</v>
      </c>
      <c r="F66" t="s">
        <v>217</v>
      </c>
    </row>
    <row r="67" spans="1:6" x14ac:dyDescent="0.25">
      <c r="A67">
        <v>64</v>
      </c>
      <c r="B67" t="s">
        <v>224</v>
      </c>
      <c r="C67">
        <v>0</v>
      </c>
      <c r="D67">
        <v>0</v>
      </c>
      <c r="E67" t="s">
        <v>214</v>
      </c>
      <c r="F67" t="s">
        <v>217</v>
      </c>
    </row>
    <row r="68" spans="1:6" x14ac:dyDescent="0.25">
      <c r="A68">
        <v>65</v>
      </c>
      <c r="B68" t="s">
        <v>224</v>
      </c>
      <c r="C68">
        <v>14015.5</v>
      </c>
      <c r="D68">
        <v>0</v>
      </c>
      <c r="E68" t="s">
        <v>214</v>
      </c>
      <c r="F68" t="s">
        <v>217</v>
      </c>
    </row>
    <row r="69" spans="1:6" x14ac:dyDescent="0.25">
      <c r="A69">
        <v>66</v>
      </c>
      <c r="B69" t="s">
        <v>224</v>
      </c>
      <c r="C69">
        <v>6778</v>
      </c>
      <c r="D69">
        <v>0</v>
      </c>
      <c r="E69" t="s">
        <v>214</v>
      </c>
      <c r="F69" t="s">
        <v>217</v>
      </c>
    </row>
    <row r="70" spans="1:6" x14ac:dyDescent="0.25">
      <c r="A70">
        <v>67</v>
      </c>
      <c r="B70" t="s">
        <v>224</v>
      </c>
      <c r="C70">
        <v>6778</v>
      </c>
      <c r="D70">
        <v>0</v>
      </c>
      <c r="E70" t="s">
        <v>214</v>
      </c>
      <c r="F70" t="s">
        <v>217</v>
      </c>
    </row>
    <row r="71" spans="1:6" x14ac:dyDescent="0.25">
      <c r="A71">
        <v>68</v>
      </c>
      <c r="B71" t="s">
        <v>224</v>
      </c>
      <c r="C71">
        <v>9143.5</v>
      </c>
      <c r="D71">
        <v>0</v>
      </c>
      <c r="E71" t="s">
        <v>214</v>
      </c>
      <c r="F71" t="s">
        <v>217</v>
      </c>
    </row>
    <row r="72" spans="1:6" x14ac:dyDescent="0.25">
      <c r="A72">
        <v>69</v>
      </c>
      <c r="B72" t="s">
        <v>224</v>
      </c>
      <c r="C72">
        <v>9143.5</v>
      </c>
      <c r="D72">
        <v>0</v>
      </c>
      <c r="E72" t="s">
        <v>214</v>
      </c>
      <c r="F72" t="s">
        <v>217</v>
      </c>
    </row>
    <row r="73" spans="1:6" x14ac:dyDescent="0.25">
      <c r="A73">
        <v>70</v>
      </c>
      <c r="B73" t="s">
        <v>224</v>
      </c>
      <c r="C73">
        <v>14015.5</v>
      </c>
      <c r="D73">
        <v>0</v>
      </c>
      <c r="E73" t="s">
        <v>214</v>
      </c>
      <c r="F73" t="s">
        <v>217</v>
      </c>
    </row>
    <row r="74" spans="1:6" x14ac:dyDescent="0.25">
      <c r="A74">
        <v>71</v>
      </c>
      <c r="B74" t="s">
        <v>224</v>
      </c>
      <c r="C74">
        <v>9143.5</v>
      </c>
      <c r="D74">
        <v>0</v>
      </c>
      <c r="E74" t="s">
        <v>214</v>
      </c>
      <c r="F74" t="s">
        <v>217</v>
      </c>
    </row>
    <row r="75" spans="1:6" x14ac:dyDescent="0.25">
      <c r="A75">
        <v>72</v>
      </c>
      <c r="B75" t="s">
        <v>224</v>
      </c>
      <c r="C75">
        <v>6778</v>
      </c>
      <c r="D75">
        <v>0</v>
      </c>
      <c r="E75" t="s">
        <v>214</v>
      </c>
      <c r="F75" t="s">
        <v>217</v>
      </c>
    </row>
    <row r="76" spans="1:6" x14ac:dyDescent="0.25">
      <c r="A76">
        <v>73</v>
      </c>
      <c r="B76" t="s">
        <v>224</v>
      </c>
      <c r="C76">
        <v>9143.5</v>
      </c>
      <c r="D76">
        <v>0</v>
      </c>
      <c r="E76" t="s">
        <v>214</v>
      </c>
      <c r="F76" t="s">
        <v>217</v>
      </c>
    </row>
    <row r="77" spans="1:6" x14ac:dyDescent="0.25">
      <c r="A77">
        <v>74</v>
      </c>
      <c r="B77" t="s">
        <v>224</v>
      </c>
      <c r="C77">
        <v>6778</v>
      </c>
      <c r="D77">
        <v>0</v>
      </c>
      <c r="E77" t="s">
        <v>214</v>
      </c>
      <c r="F77" t="s">
        <v>217</v>
      </c>
    </row>
    <row r="78" spans="1:6" x14ac:dyDescent="0.25">
      <c r="A78">
        <v>75</v>
      </c>
      <c r="B78" t="s">
        <v>224</v>
      </c>
      <c r="C78">
        <v>14015.5</v>
      </c>
      <c r="D78">
        <v>0</v>
      </c>
      <c r="E78" t="s">
        <v>214</v>
      </c>
      <c r="F78" t="s">
        <v>217</v>
      </c>
    </row>
    <row r="79" spans="1:6" x14ac:dyDescent="0.25">
      <c r="A79">
        <v>76</v>
      </c>
      <c r="B79" t="s">
        <v>224</v>
      </c>
      <c r="C79">
        <v>9143.5</v>
      </c>
      <c r="D79">
        <v>0</v>
      </c>
      <c r="E79" t="s">
        <v>214</v>
      </c>
      <c r="F79" t="s">
        <v>217</v>
      </c>
    </row>
    <row r="80" spans="1:6" x14ac:dyDescent="0.25">
      <c r="A80">
        <v>77</v>
      </c>
      <c r="B80" t="s">
        <v>224</v>
      </c>
      <c r="C80">
        <v>9143.5</v>
      </c>
      <c r="D80">
        <v>0</v>
      </c>
      <c r="E80" t="s">
        <v>214</v>
      </c>
      <c r="F80" t="s">
        <v>217</v>
      </c>
    </row>
    <row r="81" spans="1:6" x14ac:dyDescent="0.25">
      <c r="A81">
        <v>78</v>
      </c>
      <c r="B81" t="s">
        <v>224</v>
      </c>
      <c r="C81">
        <v>9143.5</v>
      </c>
      <c r="D81">
        <v>0</v>
      </c>
      <c r="E81" t="s">
        <v>214</v>
      </c>
      <c r="F81" t="s">
        <v>217</v>
      </c>
    </row>
    <row r="82" spans="1:6" x14ac:dyDescent="0.25">
      <c r="A82">
        <v>79</v>
      </c>
      <c r="B82" t="s">
        <v>224</v>
      </c>
      <c r="C82">
        <v>40309</v>
      </c>
      <c r="D82">
        <v>0</v>
      </c>
      <c r="E82" t="s">
        <v>214</v>
      </c>
      <c r="F82" t="s">
        <v>217</v>
      </c>
    </row>
    <row r="83" spans="1:6" x14ac:dyDescent="0.25">
      <c r="A83">
        <v>80</v>
      </c>
      <c r="B83" t="s">
        <v>224</v>
      </c>
      <c r="C83">
        <v>6778</v>
      </c>
      <c r="D83">
        <v>0</v>
      </c>
      <c r="E83" t="s">
        <v>214</v>
      </c>
      <c r="F83" t="s">
        <v>217</v>
      </c>
    </row>
    <row r="84" spans="1:6" x14ac:dyDescent="0.25">
      <c r="A84">
        <v>81</v>
      </c>
      <c r="B84" t="s">
        <v>224</v>
      </c>
      <c r="C84">
        <v>24838</v>
      </c>
      <c r="D84">
        <v>0</v>
      </c>
      <c r="E84" t="s">
        <v>214</v>
      </c>
      <c r="F84" t="s">
        <v>217</v>
      </c>
    </row>
    <row r="85" spans="1:6" x14ac:dyDescent="0.25">
      <c r="A85">
        <v>82</v>
      </c>
      <c r="B85" t="s">
        <v>224</v>
      </c>
      <c r="C85">
        <v>14015.5</v>
      </c>
      <c r="D85">
        <v>0</v>
      </c>
      <c r="E85" t="s">
        <v>214</v>
      </c>
      <c r="F85" t="s">
        <v>217</v>
      </c>
    </row>
    <row r="86" spans="1:6" x14ac:dyDescent="0.25">
      <c r="A86">
        <v>83</v>
      </c>
      <c r="B86" t="s">
        <v>224</v>
      </c>
      <c r="C86">
        <v>6778</v>
      </c>
      <c r="D86">
        <v>0</v>
      </c>
      <c r="E86" t="s">
        <v>214</v>
      </c>
      <c r="F86" t="s">
        <v>217</v>
      </c>
    </row>
    <row r="87" spans="1:6" x14ac:dyDescent="0.25">
      <c r="A87">
        <v>84</v>
      </c>
      <c r="B87" t="s">
        <v>224</v>
      </c>
      <c r="C87">
        <v>6778</v>
      </c>
      <c r="D87">
        <v>0</v>
      </c>
      <c r="E87" t="s">
        <v>214</v>
      </c>
      <c r="F87" t="s">
        <v>217</v>
      </c>
    </row>
    <row r="88" spans="1:6" x14ac:dyDescent="0.25">
      <c r="A88">
        <v>85</v>
      </c>
      <c r="B88" t="s">
        <v>224</v>
      </c>
      <c r="C88">
        <v>9143.5</v>
      </c>
      <c r="D88">
        <v>0</v>
      </c>
      <c r="E88" t="s">
        <v>214</v>
      </c>
      <c r="F88" t="s">
        <v>217</v>
      </c>
    </row>
    <row r="89" spans="1:6" x14ac:dyDescent="0.25">
      <c r="A89">
        <v>86</v>
      </c>
      <c r="B89" t="s">
        <v>224</v>
      </c>
      <c r="C89">
        <v>14015.5</v>
      </c>
      <c r="D89">
        <v>0</v>
      </c>
      <c r="E89" t="s">
        <v>214</v>
      </c>
      <c r="F89" t="s">
        <v>217</v>
      </c>
    </row>
    <row r="90" spans="1:6" x14ac:dyDescent="0.25">
      <c r="A90">
        <v>87</v>
      </c>
      <c r="B90" t="s">
        <v>224</v>
      </c>
      <c r="C90">
        <v>4496</v>
      </c>
      <c r="D90">
        <v>0</v>
      </c>
      <c r="E90" t="s">
        <v>214</v>
      </c>
      <c r="F90" t="s">
        <v>217</v>
      </c>
    </row>
    <row r="91" spans="1:6" x14ac:dyDescent="0.25">
      <c r="A91">
        <v>88</v>
      </c>
      <c r="B91" t="s">
        <v>224</v>
      </c>
      <c r="C91">
        <v>9143.5</v>
      </c>
      <c r="D91">
        <v>0</v>
      </c>
      <c r="E91" t="s">
        <v>214</v>
      </c>
      <c r="F91" t="s">
        <v>217</v>
      </c>
    </row>
    <row r="92" spans="1:6" x14ac:dyDescent="0.25">
      <c r="A92">
        <v>89</v>
      </c>
      <c r="B92" t="s">
        <v>224</v>
      </c>
      <c r="C92">
        <v>24838</v>
      </c>
      <c r="D92">
        <v>0</v>
      </c>
      <c r="E92" t="s">
        <v>214</v>
      </c>
      <c r="F92" t="s">
        <v>217</v>
      </c>
    </row>
    <row r="93" spans="1:6" x14ac:dyDescent="0.25">
      <c r="A93">
        <v>90</v>
      </c>
      <c r="B93" t="s">
        <v>224</v>
      </c>
      <c r="C93">
        <v>14015.5</v>
      </c>
      <c r="D93">
        <v>0</v>
      </c>
      <c r="E93" t="s">
        <v>214</v>
      </c>
      <c r="F93" t="s">
        <v>217</v>
      </c>
    </row>
    <row r="94" spans="1:6" x14ac:dyDescent="0.25">
      <c r="A94">
        <v>91</v>
      </c>
      <c r="B94" t="s">
        <v>224</v>
      </c>
      <c r="C94">
        <v>9143.5</v>
      </c>
      <c r="D94">
        <v>0</v>
      </c>
      <c r="E94" t="s">
        <v>214</v>
      </c>
      <c r="F94" t="s">
        <v>217</v>
      </c>
    </row>
    <row r="95" spans="1:6" x14ac:dyDescent="0.25">
      <c r="A95">
        <v>92</v>
      </c>
      <c r="B95" t="s">
        <v>224</v>
      </c>
      <c r="C95">
        <v>14015.5</v>
      </c>
      <c r="D95">
        <v>0</v>
      </c>
      <c r="E95" t="s">
        <v>214</v>
      </c>
      <c r="F95" t="s">
        <v>217</v>
      </c>
    </row>
    <row r="96" spans="1:6" x14ac:dyDescent="0.25">
      <c r="A96">
        <v>93</v>
      </c>
      <c r="B96" t="s">
        <v>224</v>
      </c>
      <c r="C96">
        <v>9143.5</v>
      </c>
      <c r="D96">
        <v>0</v>
      </c>
      <c r="E96" t="s">
        <v>214</v>
      </c>
      <c r="F96" t="s">
        <v>217</v>
      </c>
    </row>
    <row r="97" spans="1:6" x14ac:dyDescent="0.25">
      <c r="A97">
        <v>94</v>
      </c>
      <c r="B97" t="s">
        <v>224</v>
      </c>
      <c r="C97">
        <v>13.3</v>
      </c>
      <c r="D97">
        <v>0</v>
      </c>
      <c r="E97" t="s">
        <v>214</v>
      </c>
      <c r="F97" t="s">
        <v>217</v>
      </c>
    </row>
    <row r="98" spans="1:6" x14ac:dyDescent="0.25">
      <c r="A98">
        <v>95</v>
      </c>
      <c r="B98" t="s">
        <v>224</v>
      </c>
      <c r="C98">
        <v>13.3</v>
      </c>
      <c r="D98">
        <v>0</v>
      </c>
      <c r="E98" t="s">
        <v>214</v>
      </c>
      <c r="F98" t="s">
        <v>217</v>
      </c>
    </row>
    <row r="99" spans="1:6" x14ac:dyDescent="0.25">
      <c r="A99">
        <v>96</v>
      </c>
      <c r="B99" t="s">
        <v>224</v>
      </c>
      <c r="C99">
        <v>13.3</v>
      </c>
      <c r="D99">
        <v>0</v>
      </c>
      <c r="E99" t="s">
        <v>214</v>
      </c>
      <c r="F99" t="s">
        <v>217</v>
      </c>
    </row>
    <row r="100" spans="1:6" x14ac:dyDescent="0.25">
      <c r="A100">
        <v>97</v>
      </c>
      <c r="B100" t="s">
        <v>224</v>
      </c>
      <c r="C100">
        <v>13.3</v>
      </c>
      <c r="D100">
        <v>0</v>
      </c>
      <c r="E100" t="s">
        <v>214</v>
      </c>
      <c r="F100" t="s">
        <v>217</v>
      </c>
    </row>
    <row r="101" spans="1:6" x14ac:dyDescent="0.25">
      <c r="A101">
        <v>98</v>
      </c>
      <c r="B101" t="s">
        <v>224</v>
      </c>
      <c r="C101">
        <v>13.3</v>
      </c>
      <c r="D101">
        <v>0</v>
      </c>
      <c r="E101" t="s">
        <v>214</v>
      </c>
      <c r="F101" t="s">
        <v>217</v>
      </c>
    </row>
    <row r="102" spans="1:6" x14ac:dyDescent="0.25">
      <c r="A102">
        <v>99</v>
      </c>
      <c r="B102" t="s">
        <v>224</v>
      </c>
      <c r="C102">
        <v>515.97</v>
      </c>
      <c r="D102">
        <v>0</v>
      </c>
      <c r="E102" t="s">
        <v>214</v>
      </c>
      <c r="F102" t="s">
        <v>217</v>
      </c>
    </row>
    <row r="103" spans="1:6" x14ac:dyDescent="0.25">
      <c r="A103">
        <v>100</v>
      </c>
      <c r="B103" t="s">
        <v>224</v>
      </c>
      <c r="C103">
        <v>8249.8799999999992</v>
      </c>
      <c r="D103">
        <v>0</v>
      </c>
      <c r="E103" t="s">
        <v>214</v>
      </c>
      <c r="F103" t="s">
        <v>217</v>
      </c>
    </row>
    <row r="104" spans="1:6" x14ac:dyDescent="0.25">
      <c r="A104">
        <v>101</v>
      </c>
      <c r="B104" t="s">
        <v>224</v>
      </c>
      <c r="C104">
        <v>3567.9700000000003</v>
      </c>
      <c r="D104">
        <v>0</v>
      </c>
      <c r="E104" t="s">
        <v>214</v>
      </c>
      <c r="F104" t="s">
        <v>217</v>
      </c>
    </row>
    <row r="105" spans="1:6" x14ac:dyDescent="0.25">
      <c r="A105">
        <v>102</v>
      </c>
      <c r="B105" t="s">
        <v>224</v>
      </c>
      <c r="C105">
        <v>3567.9700000000003</v>
      </c>
      <c r="D105">
        <v>0</v>
      </c>
      <c r="E105" t="s">
        <v>214</v>
      </c>
      <c r="F105" t="s">
        <v>217</v>
      </c>
    </row>
    <row r="106" spans="1:6" x14ac:dyDescent="0.25">
      <c r="A106">
        <v>103</v>
      </c>
      <c r="B106" t="s">
        <v>224</v>
      </c>
      <c r="C106">
        <v>3567.9700000000003</v>
      </c>
      <c r="D106">
        <v>0</v>
      </c>
      <c r="E106" t="s">
        <v>214</v>
      </c>
      <c r="F106" t="s">
        <v>217</v>
      </c>
    </row>
    <row r="107" spans="1:6" x14ac:dyDescent="0.25">
      <c r="A107">
        <v>104</v>
      </c>
      <c r="B107" t="s">
        <v>224</v>
      </c>
      <c r="C107">
        <v>3567.9700000000003</v>
      </c>
      <c r="D107">
        <v>0</v>
      </c>
      <c r="E107" t="s">
        <v>214</v>
      </c>
      <c r="F107" t="s">
        <v>217</v>
      </c>
    </row>
    <row r="108" spans="1:6" x14ac:dyDescent="0.25">
      <c r="A108">
        <v>105</v>
      </c>
      <c r="B108" t="s">
        <v>224</v>
      </c>
      <c r="C108">
        <v>2667.9700000000003</v>
      </c>
      <c r="D108">
        <v>0</v>
      </c>
      <c r="E108" t="s">
        <v>214</v>
      </c>
      <c r="F108" t="s">
        <v>217</v>
      </c>
    </row>
    <row r="109" spans="1:6" x14ac:dyDescent="0.25">
      <c r="A109">
        <v>106</v>
      </c>
      <c r="B109" t="s">
        <v>224</v>
      </c>
      <c r="C109">
        <v>3567.9700000000003</v>
      </c>
      <c r="D109">
        <v>0</v>
      </c>
      <c r="E109" t="s">
        <v>214</v>
      </c>
      <c r="F109" t="s">
        <v>217</v>
      </c>
    </row>
    <row r="110" spans="1:6" x14ac:dyDescent="0.25">
      <c r="A110">
        <v>107</v>
      </c>
      <c r="B110" t="s">
        <v>224</v>
      </c>
      <c r="C110">
        <v>3567.9700000000003</v>
      </c>
      <c r="D110">
        <v>0</v>
      </c>
      <c r="E110" t="s">
        <v>214</v>
      </c>
      <c r="F110" t="s">
        <v>217</v>
      </c>
    </row>
    <row r="111" spans="1:6" x14ac:dyDescent="0.25">
      <c r="A111">
        <v>108</v>
      </c>
      <c r="B111" t="s">
        <v>224</v>
      </c>
      <c r="C111">
        <v>3567.9700000000003</v>
      </c>
      <c r="D111">
        <v>0</v>
      </c>
      <c r="E111" t="s">
        <v>214</v>
      </c>
      <c r="F111" t="s">
        <v>217</v>
      </c>
    </row>
    <row r="112" spans="1:6" x14ac:dyDescent="0.25">
      <c r="A112">
        <v>109</v>
      </c>
      <c r="B112" t="s">
        <v>224</v>
      </c>
      <c r="C112">
        <v>3567.9700000000003</v>
      </c>
      <c r="D112">
        <v>0</v>
      </c>
      <c r="E112" t="s">
        <v>214</v>
      </c>
      <c r="F112" t="s">
        <v>217</v>
      </c>
    </row>
    <row r="113" spans="1:6" x14ac:dyDescent="0.25">
      <c r="A113">
        <v>110</v>
      </c>
      <c r="B113" t="s">
        <v>224</v>
      </c>
      <c r="C113">
        <v>2567.3000000000002</v>
      </c>
      <c r="D113">
        <v>0</v>
      </c>
      <c r="E113" t="s">
        <v>214</v>
      </c>
      <c r="F113" t="s">
        <v>217</v>
      </c>
    </row>
    <row r="114" spans="1:6" x14ac:dyDescent="0.25">
      <c r="A114">
        <v>111</v>
      </c>
      <c r="B114" t="s">
        <v>224</v>
      </c>
      <c r="C114">
        <v>3567.9700000000003</v>
      </c>
      <c r="D114">
        <v>0</v>
      </c>
      <c r="E114" t="s">
        <v>214</v>
      </c>
      <c r="F114" t="s">
        <v>217</v>
      </c>
    </row>
    <row r="115" spans="1:6" x14ac:dyDescent="0.25">
      <c r="A115">
        <v>112</v>
      </c>
      <c r="B115" t="s">
        <v>224</v>
      </c>
      <c r="C115">
        <v>2557.4300000000003</v>
      </c>
      <c r="D115">
        <v>0</v>
      </c>
      <c r="E115" t="s">
        <v>214</v>
      </c>
      <c r="F115" t="s">
        <v>217</v>
      </c>
    </row>
    <row r="116" spans="1:6" x14ac:dyDescent="0.25">
      <c r="A116">
        <v>113</v>
      </c>
      <c r="B116" t="s">
        <v>224</v>
      </c>
      <c r="C116">
        <v>2361.3000000000002</v>
      </c>
      <c r="D116">
        <v>0</v>
      </c>
      <c r="E116" t="s">
        <v>214</v>
      </c>
      <c r="F116" t="s">
        <v>217</v>
      </c>
    </row>
    <row r="117" spans="1:6" x14ac:dyDescent="0.25">
      <c r="A117">
        <v>114</v>
      </c>
      <c r="B117" t="s">
        <v>224</v>
      </c>
      <c r="C117">
        <v>2667.9700000000003</v>
      </c>
      <c r="D117">
        <v>0</v>
      </c>
      <c r="E117" t="s">
        <v>214</v>
      </c>
      <c r="F117" t="s">
        <v>217</v>
      </c>
    </row>
    <row r="118" spans="1:6" x14ac:dyDescent="0.25">
      <c r="A118">
        <v>115</v>
      </c>
      <c r="B118" t="s">
        <v>224</v>
      </c>
      <c r="C118">
        <v>3567.9700000000003</v>
      </c>
      <c r="D118">
        <v>0</v>
      </c>
      <c r="E118" t="s">
        <v>214</v>
      </c>
      <c r="F118" t="s">
        <v>217</v>
      </c>
    </row>
    <row r="119" spans="1:6" x14ac:dyDescent="0.25">
      <c r="A119">
        <v>116</v>
      </c>
      <c r="B119" t="s">
        <v>224</v>
      </c>
      <c r="C119">
        <v>3567.9700000000003</v>
      </c>
      <c r="D119">
        <v>0</v>
      </c>
      <c r="E119" t="s">
        <v>214</v>
      </c>
      <c r="F119" t="s">
        <v>217</v>
      </c>
    </row>
    <row r="120" spans="1:6" x14ac:dyDescent="0.25">
      <c r="A120">
        <v>117</v>
      </c>
      <c r="B120" t="s">
        <v>224</v>
      </c>
      <c r="C120">
        <v>3567.9700000000003</v>
      </c>
      <c r="D120">
        <v>0</v>
      </c>
      <c r="E120" t="s">
        <v>214</v>
      </c>
      <c r="F120" t="s">
        <v>217</v>
      </c>
    </row>
    <row r="121" spans="1:6" x14ac:dyDescent="0.25">
      <c r="A121">
        <v>118</v>
      </c>
      <c r="B121" t="s">
        <v>224</v>
      </c>
      <c r="C121">
        <v>3567.9700000000003</v>
      </c>
      <c r="D121">
        <v>0</v>
      </c>
      <c r="E121" t="s">
        <v>214</v>
      </c>
      <c r="F121" t="s">
        <v>217</v>
      </c>
    </row>
    <row r="122" spans="1:6" x14ac:dyDescent="0.25">
      <c r="A122">
        <v>119</v>
      </c>
      <c r="B122" t="s">
        <v>224</v>
      </c>
      <c r="C122">
        <v>3708.63</v>
      </c>
      <c r="D122">
        <v>0</v>
      </c>
      <c r="E122" t="s">
        <v>214</v>
      </c>
      <c r="F122" t="s">
        <v>217</v>
      </c>
    </row>
    <row r="123" spans="1:6" x14ac:dyDescent="0.25">
      <c r="A123">
        <v>120</v>
      </c>
      <c r="B123" t="s">
        <v>224</v>
      </c>
      <c r="C123">
        <v>4222.72</v>
      </c>
      <c r="D123">
        <v>0</v>
      </c>
      <c r="E123" t="s">
        <v>214</v>
      </c>
      <c r="F123" t="s">
        <v>217</v>
      </c>
    </row>
    <row r="124" spans="1:6" x14ac:dyDescent="0.25">
      <c r="A124">
        <v>121</v>
      </c>
      <c r="B124" t="s">
        <v>224</v>
      </c>
      <c r="C124">
        <v>3567.9700000000003</v>
      </c>
      <c r="D124">
        <v>0</v>
      </c>
      <c r="E124" t="s">
        <v>214</v>
      </c>
      <c r="F124" t="s">
        <v>217</v>
      </c>
    </row>
    <row r="125" spans="1:6" x14ac:dyDescent="0.25">
      <c r="A125">
        <v>122</v>
      </c>
      <c r="B125" t="s">
        <v>224</v>
      </c>
      <c r="C125">
        <v>3567.9700000000003</v>
      </c>
      <c r="D125">
        <v>0</v>
      </c>
      <c r="E125" t="s">
        <v>214</v>
      </c>
      <c r="F125" t="s">
        <v>217</v>
      </c>
    </row>
    <row r="126" spans="1:6" x14ac:dyDescent="0.25">
      <c r="A126">
        <v>123</v>
      </c>
      <c r="B126" t="s">
        <v>224</v>
      </c>
      <c r="C126">
        <v>2567.3000000000002</v>
      </c>
      <c r="D126">
        <v>0</v>
      </c>
      <c r="E126" t="s">
        <v>214</v>
      </c>
      <c r="F126" t="s">
        <v>217</v>
      </c>
    </row>
    <row r="127" spans="1:6" x14ac:dyDescent="0.25">
      <c r="A127">
        <v>124</v>
      </c>
      <c r="B127" t="s">
        <v>224</v>
      </c>
      <c r="C127">
        <v>3567.9700000000003</v>
      </c>
      <c r="D127">
        <v>0</v>
      </c>
      <c r="E127" t="s">
        <v>214</v>
      </c>
      <c r="F127" t="s">
        <v>217</v>
      </c>
    </row>
    <row r="128" spans="1:6" x14ac:dyDescent="0.25">
      <c r="A128">
        <v>125</v>
      </c>
      <c r="B128" t="s">
        <v>224</v>
      </c>
      <c r="C128">
        <v>3567.9700000000003</v>
      </c>
      <c r="D128">
        <v>0</v>
      </c>
      <c r="E128" t="s">
        <v>214</v>
      </c>
      <c r="F128" t="s">
        <v>217</v>
      </c>
    </row>
    <row r="129" spans="1:6" x14ac:dyDescent="0.25">
      <c r="A129">
        <v>126</v>
      </c>
      <c r="B129" t="s">
        <v>224</v>
      </c>
      <c r="C129">
        <v>2421.7000000000003</v>
      </c>
      <c r="D129">
        <v>0</v>
      </c>
      <c r="E129" t="s">
        <v>214</v>
      </c>
      <c r="F129" t="s">
        <v>217</v>
      </c>
    </row>
    <row r="130" spans="1:6" x14ac:dyDescent="0.25">
      <c r="A130">
        <v>127</v>
      </c>
      <c r="B130" t="s">
        <v>224</v>
      </c>
      <c r="C130">
        <v>3567.9700000000003</v>
      </c>
      <c r="D130">
        <v>0</v>
      </c>
      <c r="E130" t="s">
        <v>214</v>
      </c>
      <c r="F130" t="s">
        <v>217</v>
      </c>
    </row>
    <row r="131" spans="1:6" x14ac:dyDescent="0.25">
      <c r="A131">
        <v>128</v>
      </c>
      <c r="B131" t="s">
        <v>224</v>
      </c>
      <c r="C131">
        <v>3567.9700000000003</v>
      </c>
      <c r="D131">
        <v>0</v>
      </c>
      <c r="E131" t="s">
        <v>214</v>
      </c>
      <c r="F131" t="s">
        <v>217</v>
      </c>
    </row>
    <row r="132" spans="1:6" x14ac:dyDescent="0.25">
      <c r="A132">
        <v>129</v>
      </c>
      <c r="B132" t="s">
        <v>224</v>
      </c>
      <c r="C132">
        <v>2567.3000000000002</v>
      </c>
      <c r="D132">
        <v>0</v>
      </c>
      <c r="E132" t="s">
        <v>214</v>
      </c>
      <c r="F132" t="s">
        <v>217</v>
      </c>
    </row>
    <row r="133" spans="1:6" x14ac:dyDescent="0.25">
      <c r="A133">
        <v>130</v>
      </c>
      <c r="B133" t="s">
        <v>224</v>
      </c>
      <c r="C133">
        <v>3567.9700000000003</v>
      </c>
      <c r="D133">
        <v>0</v>
      </c>
      <c r="E133" t="s">
        <v>214</v>
      </c>
      <c r="F133" t="s">
        <v>217</v>
      </c>
    </row>
    <row r="134" spans="1:6" x14ac:dyDescent="0.25">
      <c r="A134">
        <v>131</v>
      </c>
      <c r="B134" t="s">
        <v>224</v>
      </c>
      <c r="C134">
        <v>2567.3000000000002</v>
      </c>
      <c r="D134">
        <v>0</v>
      </c>
      <c r="E134" t="s">
        <v>214</v>
      </c>
      <c r="F134" t="s">
        <v>217</v>
      </c>
    </row>
    <row r="135" spans="1:6" x14ac:dyDescent="0.25">
      <c r="A135">
        <v>132</v>
      </c>
      <c r="B135" t="s">
        <v>224</v>
      </c>
      <c r="C135">
        <v>3567.9700000000003</v>
      </c>
      <c r="D135">
        <v>0</v>
      </c>
      <c r="E135" t="s">
        <v>214</v>
      </c>
      <c r="F135" t="s">
        <v>217</v>
      </c>
    </row>
    <row r="136" spans="1:6" x14ac:dyDescent="0.25">
      <c r="A136">
        <v>133</v>
      </c>
      <c r="B136" t="s">
        <v>224</v>
      </c>
      <c r="C136">
        <v>3708.63</v>
      </c>
      <c r="D136">
        <v>0</v>
      </c>
      <c r="E136" t="s">
        <v>214</v>
      </c>
      <c r="F136" t="s">
        <v>217</v>
      </c>
    </row>
    <row r="137" spans="1:6" x14ac:dyDescent="0.25">
      <c r="A137">
        <v>134</v>
      </c>
      <c r="B137" t="s">
        <v>224</v>
      </c>
      <c r="C137">
        <v>3567.9700000000003</v>
      </c>
      <c r="D137">
        <v>0</v>
      </c>
      <c r="E137" t="s">
        <v>214</v>
      </c>
      <c r="F137" t="s">
        <v>217</v>
      </c>
    </row>
    <row r="138" spans="1:6" x14ac:dyDescent="0.25">
      <c r="A138">
        <v>135</v>
      </c>
      <c r="B138" t="s">
        <v>224</v>
      </c>
      <c r="C138">
        <v>2567.3000000000002</v>
      </c>
      <c r="D138">
        <v>0</v>
      </c>
      <c r="E138" t="s">
        <v>214</v>
      </c>
      <c r="F138" t="s">
        <v>217</v>
      </c>
    </row>
    <row r="139" spans="1:6" x14ac:dyDescent="0.25">
      <c r="A139">
        <v>136</v>
      </c>
      <c r="B139" t="s">
        <v>224</v>
      </c>
      <c r="C139">
        <v>2667.9700000000003</v>
      </c>
      <c r="D139">
        <v>0</v>
      </c>
      <c r="E139" t="s">
        <v>214</v>
      </c>
      <c r="F139" t="s">
        <v>217</v>
      </c>
    </row>
    <row r="140" spans="1:6" x14ac:dyDescent="0.25">
      <c r="A140">
        <v>137</v>
      </c>
      <c r="B140" t="s">
        <v>224</v>
      </c>
      <c r="C140">
        <v>3567.9700000000003</v>
      </c>
      <c r="D140">
        <v>0</v>
      </c>
      <c r="E140" t="s">
        <v>214</v>
      </c>
      <c r="F140" t="s">
        <v>217</v>
      </c>
    </row>
    <row r="141" spans="1:6" x14ac:dyDescent="0.25">
      <c r="A141">
        <v>138</v>
      </c>
      <c r="B141" t="s">
        <v>224</v>
      </c>
      <c r="C141">
        <v>3567.9700000000003</v>
      </c>
      <c r="D141">
        <v>0</v>
      </c>
      <c r="E141" t="s">
        <v>214</v>
      </c>
      <c r="F141" t="s">
        <v>217</v>
      </c>
    </row>
    <row r="142" spans="1:6" x14ac:dyDescent="0.25">
      <c r="A142">
        <v>139</v>
      </c>
      <c r="B142" t="s">
        <v>224</v>
      </c>
      <c r="C142">
        <v>3567.9700000000003</v>
      </c>
      <c r="D142">
        <v>0</v>
      </c>
      <c r="E142" t="s">
        <v>214</v>
      </c>
      <c r="F142" t="s">
        <v>217</v>
      </c>
    </row>
    <row r="143" spans="1:6" x14ac:dyDescent="0.25">
      <c r="A143">
        <v>140</v>
      </c>
      <c r="B143" t="s">
        <v>224</v>
      </c>
      <c r="C143">
        <v>3567.9700000000003</v>
      </c>
      <c r="D143">
        <v>0</v>
      </c>
      <c r="E143" t="s">
        <v>214</v>
      </c>
      <c r="F143" t="s">
        <v>217</v>
      </c>
    </row>
    <row r="144" spans="1:6" x14ac:dyDescent="0.25">
      <c r="A144">
        <v>141</v>
      </c>
      <c r="B144" t="s">
        <v>224</v>
      </c>
      <c r="C144">
        <v>3567.9700000000003</v>
      </c>
      <c r="D144">
        <v>0</v>
      </c>
      <c r="E144" t="s">
        <v>214</v>
      </c>
      <c r="F144" t="s">
        <v>217</v>
      </c>
    </row>
    <row r="145" spans="1:6" x14ac:dyDescent="0.25">
      <c r="A145">
        <v>142</v>
      </c>
      <c r="B145" t="s">
        <v>224</v>
      </c>
      <c r="C145">
        <v>3567.9700000000003</v>
      </c>
      <c r="D145">
        <v>0</v>
      </c>
      <c r="E145" t="s">
        <v>214</v>
      </c>
      <c r="F145" t="s">
        <v>217</v>
      </c>
    </row>
    <row r="146" spans="1:6" x14ac:dyDescent="0.25">
      <c r="A146">
        <v>143</v>
      </c>
      <c r="B146" t="s">
        <v>224</v>
      </c>
      <c r="C146">
        <v>2667.9700000000003</v>
      </c>
      <c r="D146">
        <v>0</v>
      </c>
      <c r="E146" t="s">
        <v>214</v>
      </c>
      <c r="F146" t="s">
        <v>217</v>
      </c>
    </row>
    <row r="147" spans="1:6" x14ac:dyDescent="0.25">
      <c r="A147">
        <v>144</v>
      </c>
      <c r="B147" t="s">
        <v>224</v>
      </c>
      <c r="C147">
        <v>3567.9700000000003</v>
      </c>
      <c r="D147">
        <v>0</v>
      </c>
      <c r="E147" t="s">
        <v>214</v>
      </c>
      <c r="F147" t="s">
        <v>217</v>
      </c>
    </row>
    <row r="148" spans="1:6" x14ac:dyDescent="0.25">
      <c r="A148">
        <v>145</v>
      </c>
      <c r="B148" t="s">
        <v>224</v>
      </c>
      <c r="C148">
        <v>3567.9700000000003</v>
      </c>
      <c r="D148">
        <v>0</v>
      </c>
      <c r="E148" t="s">
        <v>214</v>
      </c>
      <c r="F148" t="s">
        <v>217</v>
      </c>
    </row>
    <row r="149" spans="1:6" x14ac:dyDescent="0.25">
      <c r="A149">
        <v>146</v>
      </c>
      <c r="B149" t="s">
        <v>224</v>
      </c>
      <c r="C149">
        <v>3567.9700000000003</v>
      </c>
      <c r="D149">
        <v>0</v>
      </c>
      <c r="E149" t="s">
        <v>214</v>
      </c>
      <c r="F149" t="s">
        <v>217</v>
      </c>
    </row>
    <row r="150" spans="1:6" x14ac:dyDescent="0.25">
      <c r="A150">
        <v>147</v>
      </c>
      <c r="B150" t="s">
        <v>224</v>
      </c>
      <c r="C150">
        <v>3567.9700000000003</v>
      </c>
      <c r="D150">
        <v>0</v>
      </c>
      <c r="E150" t="s">
        <v>214</v>
      </c>
      <c r="F150" t="s">
        <v>217</v>
      </c>
    </row>
    <row r="151" spans="1:6" x14ac:dyDescent="0.25">
      <c r="A151">
        <v>148</v>
      </c>
      <c r="B151" t="s">
        <v>224</v>
      </c>
      <c r="C151">
        <v>3567.9700000000003</v>
      </c>
      <c r="D151">
        <v>0</v>
      </c>
      <c r="E151" t="s">
        <v>214</v>
      </c>
      <c r="F151" t="s">
        <v>217</v>
      </c>
    </row>
    <row r="152" spans="1:6" x14ac:dyDescent="0.25">
      <c r="A152">
        <v>149</v>
      </c>
      <c r="B152" t="s">
        <v>224</v>
      </c>
      <c r="C152">
        <v>3867.9700000000003</v>
      </c>
      <c r="D152">
        <v>0</v>
      </c>
      <c r="E152" t="s">
        <v>214</v>
      </c>
      <c r="F152" t="s">
        <v>217</v>
      </c>
    </row>
    <row r="153" spans="1:6" x14ac:dyDescent="0.25">
      <c r="A153">
        <v>150</v>
      </c>
      <c r="B153" t="s">
        <v>224</v>
      </c>
      <c r="C153">
        <v>3567.9700000000003</v>
      </c>
      <c r="D153">
        <v>0</v>
      </c>
      <c r="E153" t="s">
        <v>214</v>
      </c>
      <c r="F153" t="s">
        <v>217</v>
      </c>
    </row>
    <row r="154" spans="1:6" x14ac:dyDescent="0.25">
      <c r="A154">
        <v>151</v>
      </c>
      <c r="B154" t="s">
        <v>224</v>
      </c>
      <c r="C154">
        <v>3567.9700000000003</v>
      </c>
      <c r="D154">
        <v>0</v>
      </c>
      <c r="E154" t="s">
        <v>214</v>
      </c>
      <c r="F154" t="s">
        <v>217</v>
      </c>
    </row>
    <row r="155" spans="1:6" x14ac:dyDescent="0.25">
      <c r="A155">
        <v>152</v>
      </c>
      <c r="B155" t="s">
        <v>224</v>
      </c>
      <c r="C155">
        <v>2562.3700000000003</v>
      </c>
      <c r="D155">
        <v>0</v>
      </c>
      <c r="E155" t="s">
        <v>214</v>
      </c>
      <c r="F155" t="s">
        <v>217</v>
      </c>
    </row>
    <row r="156" spans="1:6" x14ac:dyDescent="0.25">
      <c r="A156">
        <v>153</v>
      </c>
      <c r="B156" t="s">
        <v>224</v>
      </c>
      <c r="C156">
        <v>3567.9700000000003</v>
      </c>
      <c r="D156">
        <v>0</v>
      </c>
      <c r="E156" t="s">
        <v>214</v>
      </c>
      <c r="F156" t="s">
        <v>217</v>
      </c>
    </row>
    <row r="157" spans="1:6" x14ac:dyDescent="0.25">
      <c r="A157">
        <v>154</v>
      </c>
      <c r="B157" t="s">
        <v>224</v>
      </c>
      <c r="C157">
        <v>2567.3000000000002</v>
      </c>
      <c r="D157">
        <v>0</v>
      </c>
      <c r="E157" t="s">
        <v>214</v>
      </c>
      <c r="F157" t="s">
        <v>217</v>
      </c>
    </row>
    <row r="158" spans="1:6" x14ac:dyDescent="0.25">
      <c r="A158">
        <v>155</v>
      </c>
      <c r="B158" t="s">
        <v>224</v>
      </c>
      <c r="C158">
        <v>3567.9700000000003</v>
      </c>
      <c r="D158">
        <v>0</v>
      </c>
      <c r="E158" t="s">
        <v>214</v>
      </c>
      <c r="F158" t="s">
        <v>217</v>
      </c>
    </row>
    <row r="159" spans="1:6" x14ac:dyDescent="0.25">
      <c r="A159">
        <v>156</v>
      </c>
      <c r="B159" t="s">
        <v>224</v>
      </c>
      <c r="C159">
        <v>2667.9700000000003</v>
      </c>
      <c r="D159">
        <v>0</v>
      </c>
      <c r="E159" t="s">
        <v>214</v>
      </c>
      <c r="F159" t="s">
        <v>217</v>
      </c>
    </row>
    <row r="160" spans="1:6" x14ac:dyDescent="0.25">
      <c r="A160">
        <v>157</v>
      </c>
      <c r="B160" t="s">
        <v>224</v>
      </c>
      <c r="C160">
        <v>3567.9700000000003</v>
      </c>
      <c r="D160">
        <v>0</v>
      </c>
      <c r="E160" t="s">
        <v>214</v>
      </c>
      <c r="F160" t="s">
        <v>217</v>
      </c>
    </row>
    <row r="161" spans="1:6" x14ac:dyDescent="0.25">
      <c r="A161">
        <v>158</v>
      </c>
      <c r="B161" t="s">
        <v>224</v>
      </c>
      <c r="C161">
        <v>2667.9700000000003</v>
      </c>
      <c r="D161">
        <v>0</v>
      </c>
      <c r="E161" t="s">
        <v>214</v>
      </c>
      <c r="F161" t="s">
        <v>217</v>
      </c>
    </row>
    <row r="162" spans="1:6" x14ac:dyDescent="0.25">
      <c r="A162">
        <v>159</v>
      </c>
      <c r="B162" t="s">
        <v>224</v>
      </c>
      <c r="C162">
        <v>3567.9700000000003</v>
      </c>
      <c r="D162">
        <v>0</v>
      </c>
      <c r="E162" t="s">
        <v>214</v>
      </c>
      <c r="F162" t="s">
        <v>217</v>
      </c>
    </row>
    <row r="163" spans="1:6" x14ac:dyDescent="0.25">
      <c r="A163">
        <v>160</v>
      </c>
      <c r="B163" t="s">
        <v>224</v>
      </c>
      <c r="C163">
        <v>3567.9700000000003</v>
      </c>
      <c r="D163">
        <v>0</v>
      </c>
      <c r="E163" t="s">
        <v>214</v>
      </c>
      <c r="F163" t="s">
        <v>217</v>
      </c>
    </row>
    <row r="164" spans="1:6" x14ac:dyDescent="0.25">
      <c r="A164">
        <v>161</v>
      </c>
      <c r="B164" t="s">
        <v>224</v>
      </c>
      <c r="C164">
        <v>3567.9700000000003</v>
      </c>
      <c r="D164">
        <v>0</v>
      </c>
      <c r="E164" t="s">
        <v>214</v>
      </c>
      <c r="F164" t="s">
        <v>217</v>
      </c>
    </row>
    <row r="165" spans="1:6" x14ac:dyDescent="0.25">
      <c r="A165">
        <v>162</v>
      </c>
      <c r="B165" t="s">
        <v>224</v>
      </c>
      <c r="C165">
        <v>3567.9700000000003</v>
      </c>
      <c r="D165">
        <v>0</v>
      </c>
      <c r="E165" t="s">
        <v>214</v>
      </c>
      <c r="F165" t="s">
        <v>217</v>
      </c>
    </row>
    <row r="166" spans="1:6" x14ac:dyDescent="0.25">
      <c r="A166">
        <v>163</v>
      </c>
      <c r="B166" t="s">
        <v>224</v>
      </c>
      <c r="C166">
        <v>3567.9700000000003</v>
      </c>
      <c r="D166">
        <v>0</v>
      </c>
      <c r="E166" t="s">
        <v>214</v>
      </c>
      <c r="F166" t="s">
        <v>217</v>
      </c>
    </row>
    <row r="167" spans="1:6" x14ac:dyDescent="0.25">
      <c r="A167">
        <v>164</v>
      </c>
      <c r="B167" t="s">
        <v>224</v>
      </c>
      <c r="C167">
        <v>2820.57</v>
      </c>
      <c r="D167">
        <v>0</v>
      </c>
      <c r="E167" t="s">
        <v>214</v>
      </c>
      <c r="F167" t="s">
        <v>217</v>
      </c>
    </row>
    <row r="168" spans="1:6" x14ac:dyDescent="0.25">
      <c r="A168">
        <v>165</v>
      </c>
      <c r="B168" t="s">
        <v>224</v>
      </c>
      <c r="C168">
        <v>2840.3</v>
      </c>
      <c r="D168">
        <v>0</v>
      </c>
      <c r="E168" t="s">
        <v>214</v>
      </c>
      <c r="F168" t="s">
        <v>217</v>
      </c>
    </row>
    <row r="169" spans="1:6" x14ac:dyDescent="0.25">
      <c r="A169">
        <v>166</v>
      </c>
      <c r="B169" t="s">
        <v>224</v>
      </c>
      <c r="C169">
        <v>4833.7</v>
      </c>
      <c r="D169">
        <v>0</v>
      </c>
      <c r="E169" t="s">
        <v>214</v>
      </c>
      <c r="F169" t="s">
        <v>217</v>
      </c>
    </row>
    <row r="170" spans="1:6" x14ac:dyDescent="0.25">
      <c r="A170">
        <v>167</v>
      </c>
      <c r="B170" t="s">
        <v>224</v>
      </c>
      <c r="C170">
        <v>2820.57</v>
      </c>
      <c r="D170">
        <v>0</v>
      </c>
      <c r="E170" t="s">
        <v>214</v>
      </c>
      <c r="F170" t="s">
        <v>217</v>
      </c>
    </row>
    <row r="171" spans="1:6" x14ac:dyDescent="0.25">
      <c r="A171">
        <v>168</v>
      </c>
      <c r="B171" t="s">
        <v>224</v>
      </c>
      <c r="C171">
        <v>2692.3</v>
      </c>
      <c r="D171">
        <v>0</v>
      </c>
      <c r="E171" t="s">
        <v>214</v>
      </c>
      <c r="F171" t="s">
        <v>217</v>
      </c>
    </row>
    <row r="172" spans="1:6" x14ac:dyDescent="0.25">
      <c r="A172">
        <v>169</v>
      </c>
      <c r="B172" t="s">
        <v>224</v>
      </c>
      <c r="C172">
        <v>2835.3700000000003</v>
      </c>
      <c r="D172">
        <v>0</v>
      </c>
      <c r="E172" t="s">
        <v>214</v>
      </c>
      <c r="F172" t="s">
        <v>217</v>
      </c>
    </row>
    <row r="173" spans="1:6" x14ac:dyDescent="0.25">
      <c r="A173">
        <v>170</v>
      </c>
      <c r="B173" t="s">
        <v>224</v>
      </c>
      <c r="C173">
        <v>2835.3700000000003</v>
      </c>
      <c r="D173">
        <v>0</v>
      </c>
      <c r="E173" t="s">
        <v>214</v>
      </c>
      <c r="F173" t="s">
        <v>217</v>
      </c>
    </row>
    <row r="174" spans="1:6" x14ac:dyDescent="0.25">
      <c r="A174">
        <v>171</v>
      </c>
      <c r="B174" t="s">
        <v>224</v>
      </c>
      <c r="C174">
        <v>2820.57</v>
      </c>
      <c r="D174">
        <v>0</v>
      </c>
      <c r="E174" t="s">
        <v>214</v>
      </c>
      <c r="F174" t="s">
        <v>217</v>
      </c>
    </row>
    <row r="175" spans="1:6" x14ac:dyDescent="0.25">
      <c r="A175">
        <v>172</v>
      </c>
      <c r="B175" t="s">
        <v>224</v>
      </c>
      <c r="C175">
        <v>2692.0000000000005</v>
      </c>
      <c r="D175">
        <v>0</v>
      </c>
      <c r="E175" t="s">
        <v>214</v>
      </c>
      <c r="F175" t="s">
        <v>217</v>
      </c>
    </row>
    <row r="176" spans="1:6" x14ac:dyDescent="0.25">
      <c r="A176">
        <v>173</v>
      </c>
      <c r="B176" t="s">
        <v>224</v>
      </c>
      <c r="C176">
        <v>1433.3</v>
      </c>
      <c r="D176">
        <v>0</v>
      </c>
      <c r="E176" t="s">
        <v>214</v>
      </c>
      <c r="F176" t="s">
        <v>217</v>
      </c>
    </row>
    <row r="177" spans="1:6" x14ac:dyDescent="0.25">
      <c r="A177">
        <v>174</v>
      </c>
      <c r="B177" t="s">
        <v>224</v>
      </c>
      <c r="C177">
        <v>2568.9700000000003</v>
      </c>
      <c r="D177">
        <v>0</v>
      </c>
      <c r="E177" t="s">
        <v>214</v>
      </c>
      <c r="F177" t="s">
        <v>217</v>
      </c>
    </row>
    <row r="178" spans="1:6" x14ac:dyDescent="0.25">
      <c r="A178">
        <v>175</v>
      </c>
      <c r="B178" t="s">
        <v>224</v>
      </c>
      <c r="C178">
        <v>2568.9700000000003</v>
      </c>
      <c r="D178">
        <v>0</v>
      </c>
      <c r="E178" t="s">
        <v>214</v>
      </c>
      <c r="F178" t="s">
        <v>217</v>
      </c>
    </row>
    <row r="179" spans="1:6" x14ac:dyDescent="0.25">
      <c r="A179">
        <v>176</v>
      </c>
      <c r="B179" t="s">
        <v>224</v>
      </c>
      <c r="C179">
        <v>2568.9700000000003</v>
      </c>
      <c r="D179">
        <v>0</v>
      </c>
      <c r="E179" t="s">
        <v>214</v>
      </c>
      <c r="F179" t="s">
        <v>217</v>
      </c>
    </row>
    <row r="180" spans="1:6" x14ac:dyDescent="0.25">
      <c r="A180">
        <v>177</v>
      </c>
      <c r="B180" t="s">
        <v>224</v>
      </c>
      <c r="C180">
        <v>3223.7200000000003</v>
      </c>
      <c r="D180">
        <v>0</v>
      </c>
      <c r="E180" t="s">
        <v>214</v>
      </c>
      <c r="F180" t="s">
        <v>217</v>
      </c>
    </row>
    <row r="181" spans="1:6" x14ac:dyDescent="0.25">
      <c r="A181">
        <v>178</v>
      </c>
      <c r="B181" t="s">
        <v>224</v>
      </c>
      <c r="C181">
        <v>2568.9700000000003</v>
      </c>
      <c r="D181">
        <v>0</v>
      </c>
      <c r="E181" t="s">
        <v>214</v>
      </c>
      <c r="F181" t="s">
        <v>217</v>
      </c>
    </row>
    <row r="182" spans="1:6" x14ac:dyDescent="0.25">
      <c r="A182">
        <v>179</v>
      </c>
      <c r="B182" t="s">
        <v>224</v>
      </c>
      <c r="C182">
        <v>2568.9700000000003</v>
      </c>
      <c r="D182">
        <v>0</v>
      </c>
      <c r="E182" t="s">
        <v>214</v>
      </c>
      <c r="F182" t="s">
        <v>217</v>
      </c>
    </row>
    <row r="183" spans="1:6" x14ac:dyDescent="0.25">
      <c r="A183">
        <v>180</v>
      </c>
      <c r="B183" t="s">
        <v>224</v>
      </c>
      <c r="C183">
        <v>2568.9700000000003</v>
      </c>
      <c r="D183">
        <v>0</v>
      </c>
      <c r="E183" t="s">
        <v>214</v>
      </c>
      <c r="F183" t="s">
        <v>217</v>
      </c>
    </row>
    <row r="184" spans="1:6" x14ac:dyDescent="0.25">
      <c r="A184">
        <v>181</v>
      </c>
      <c r="B184" t="s">
        <v>224</v>
      </c>
      <c r="C184">
        <v>2568.9700000000003</v>
      </c>
      <c r="D184">
        <v>0</v>
      </c>
      <c r="E184" t="s">
        <v>214</v>
      </c>
      <c r="F184" t="s">
        <v>217</v>
      </c>
    </row>
    <row r="185" spans="1:6" x14ac:dyDescent="0.25">
      <c r="A185">
        <v>182</v>
      </c>
      <c r="B185" t="s">
        <v>224</v>
      </c>
      <c r="C185">
        <v>2568.9700000000003</v>
      </c>
      <c r="D185">
        <v>0</v>
      </c>
      <c r="E185" t="s">
        <v>214</v>
      </c>
      <c r="F185" t="s">
        <v>217</v>
      </c>
    </row>
    <row r="186" spans="1:6" x14ac:dyDescent="0.25">
      <c r="A186">
        <v>183</v>
      </c>
      <c r="B186" t="s">
        <v>224</v>
      </c>
      <c r="C186">
        <v>1568.3</v>
      </c>
      <c r="D186">
        <v>0</v>
      </c>
      <c r="E186" t="s">
        <v>214</v>
      </c>
      <c r="F186" t="s">
        <v>217</v>
      </c>
    </row>
    <row r="187" spans="1:6" x14ac:dyDescent="0.25">
      <c r="A187">
        <v>184</v>
      </c>
      <c r="B187" t="s">
        <v>224</v>
      </c>
      <c r="C187">
        <v>1523.3</v>
      </c>
      <c r="D187">
        <v>0</v>
      </c>
      <c r="E187" t="s">
        <v>214</v>
      </c>
      <c r="F187" t="s">
        <v>217</v>
      </c>
    </row>
    <row r="188" spans="1:6" x14ac:dyDescent="0.25">
      <c r="A188">
        <v>185</v>
      </c>
      <c r="B188" t="s">
        <v>224</v>
      </c>
      <c r="C188">
        <v>1556.3</v>
      </c>
      <c r="D188">
        <v>0</v>
      </c>
      <c r="E188" t="s">
        <v>214</v>
      </c>
      <c r="F188" t="s">
        <v>217</v>
      </c>
    </row>
    <row r="189" spans="1:6" x14ac:dyDescent="0.25">
      <c r="A189">
        <v>186</v>
      </c>
      <c r="B189" t="s">
        <v>224</v>
      </c>
      <c r="C189">
        <v>2568.9700000000003</v>
      </c>
      <c r="D189">
        <v>0</v>
      </c>
      <c r="E189" t="s">
        <v>214</v>
      </c>
      <c r="F189" t="s">
        <v>217</v>
      </c>
    </row>
    <row r="190" spans="1:6" x14ac:dyDescent="0.25">
      <c r="A190">
        <v>187</v>
      </c>
      <c r="B190" t="s">
        <v>224</v>
      </c>
      <c r="C190">
        <v>1668.97</v>
      </c>
      <c r="D190">
        <v>0</v>
      </c>
      <c r="E190" t="s">
        <v>214</v>
      </c>
      <c r="F190" t="s">
        <v>217</v>
      </c>
    </row>
    <row r="191" spans="1:6" x14ac:dyDescent="0.25">
      <c r="A191">
        <v>188</v>
      </c>
      <c r="B191" t="s">
        <v>224</v>
      </c>
      <c r="C191">
        <v>2568.9700000000003</v>
      </c>
      <c r="D191">
        <v>0</v>
      </c>
      <c r="E191" t="s">
        <v>214</v>
      </c>
      <c r="F191" t="s">
        <v>217</v>
      </c>
    </row>
    <row r="192" spans="1:6" x14ac:dyDescent="0.25">
      <c r="A192">
        <v>189</v>
      </c>
      <c r="B192" t="s">
        <v>224</v>
      </c>
      <c r="C192">
        <v>2568.9700000000003</v>
      </c>
      <c r="D192">
        <v>0</v>
      </c>
      <c r="E192" t="s">
        <v>214</v>
      </c>
      <c r="F192" t="s">
        <v>217</v>
      </c>
    </row>
    <row r="193" spans="1:6" x14ac:dyDescent="0.25">
      <c r="A193">
        <v>190</v>
      </c>
      <c r="B193" t="s">
        <v>224</v>
      </c>
      <c r="C193">
        <v>2568.9700000000003</v>
      </c>
      <c r="D193">
        <v>0</v>
      </c>
      <c r="E193" t="s">
        <v>214</v>
      </c>
      <c r="F193" t="s">
        <v>217</v>
      </c>
    </row>
    <row r="194" spans="1:6" x14ac:dyDescent="0.25">
      <c r="A194">
        <v>191</v>
      </c>
      <c r="B194" t="s">
        <v>224</v>
      </c>
      <c r="C194">
        <v>2568.9700000000003</v>
      </c>
      <c r="D194">
        <v>0</v>
      </c>
      <c r="E194" t="s">
        <v>214</v>
      </c>
      <c r="F194" t="s">
        <v>217</v>
      </c>
    </row>
    <row r="195" spans="1:6" x14ac:dyDescent="0.25">
      <c r="A195">
        <v>192</v>
      </c>
      <c r="B195" t="s">
        <v>224</v>
      </c>
      <c r="C195">
        <v>2568.9700000000003</v>
      </c>
      <c r="D195">
        <v>0</v>
      </c>
      <c r="E195" t="s">
        <v>214</v>
      </c>
      <c r="F195" t="s">
        <v>217</v>
      </c>
    </row>
    <row r="196" spans="1:6" x14ac:dyDescent="0.25">
      <c r="A196">
        <v>193</v>
      </c>
      <c r="B196" t="s">
        <v>224</v>
      </c>
      <c r="C196">
        <v>2568.9700000000003</v>
      </c>
      <c r="D196">
        <v>0</v>
      </c>
      <c r="E196" t="s">
        <v>214</v>
      </c>
      <c r="F196" t="s">
        <v>217</v>
      </c>
    </row>
    <row r="197" spans="1:6" x14ac:dyDescent="0.25">
      <c r="A197">
        <v>194</v>
      </c>
      <c r="B197" t="s">
        <v>224</v>
      </c>
      <c r="C197">
        <v>2568.9700000000003</v>
      </c>
      <c r="D197">
        <v>0</v>
      </c>
      <c r="E197" t="s">
        <v>214</v>
      </c>
      <c r="F197" t="s">
        <v>217</v>
      </c>
    </row>
    <row r="198" spans="1:6" x14ac:dyDescent="0.25">
      <c r="A198">
        <v>195</v>
      </c>
      <c r="B198" t="s">
        <v>224</v>
      </c>
      <c r="C198">
        <v>2841.3</v>
      </c>
      <c r="D198">
        <v>0</v>
      </c>
      <c r="E198" t="s">
        <v>214</v>
      </c>
      <c r="F198" t="s">
        <v>217</v>
      </c>
    </row>
    <row r="199" spans="1:6" x14ac:dyDescent="0.25">
      <c r="A199">
        <v>196</v>
      </c>
      <c r="B199" t="s">
        <v>224</v>
      </c>
      <c r="C199">
        <v>2568.9700000000003</v>
      </c>
      <c r="D199">
        <v>0</v>
      </c>
      <c r="E199" t="s">
        <v>214</v>
      </c>
      <c r="F199" t="s">
        <v>217</v>
      </c>
    </row>
    <row r="200" spans="1:6" x14ac:dyDescent="0.25">
      <c r="A200">
        <v>197</v>
      </c>
      <c r="B200" t="s">
        <v>224</v>
      </c>
      <c r="C200">
        <v>3223.7200000000003</v>
      </c>
      <c r="D200">
        <v>0</v>
      </c>
      <c r="E200" t="s">
        <v>214</v>
      </c>
      <c r="F200" t="s">
        <v>217</v>
      </c>
    </row>
    <row r="201" spans="1:6" x14ac:dyDescent="0.25">
      <c r="A201">
        <v>198</v>
      </c>
      <c r="B201" t="s">
        <v>224</v>
      </c>
      <c r="C201">
        <v>1565.3</v>
      </c>
      <c r="D201">
        <v>0</v>
      </c>
      <c r="E201" t="s">
        <v>214</v>
      </c>
      <c r="F201" t="s">
        <v>217</v>
      </c>
    </row>
    <row r="202" spans="1:6" x14ac:dyDescent="0.25">
      <c r="A202">
        <v>199</v>
      </c>
      <c r="B202" t="s">
        <v>224</v>
      </c>
      <c r="C202">
        <v>2568.9700000000003</v>
      </c>
      <c r="D202">
        <v>0</v>
      </c>
      <c r="E202" t="s">
        <v>214</v>
      </c>
      <c r="F202" t="s">
        <v>217</v>
      </c>
    </row>
    <row r="203" spans="1:6" x14ac:dyDescent="0.25">
      <c r="A203">
        <v>200</v>
      </c>
      <c r="B203" t="s">
        <v>224</v>
      </c>
      <c r="C203">
        <v>1841.3</v>
      </c>
      <c r="D203">
        <v>0</v>
      </c>
      <c r="E203" t="s">
        <v>214</v>
      </c>
      <c r="F203" t="s">
        <v>217</v>
      </c>
    </row>
    <row r="204" spans="1:6" x14ac:dyDescent="0.25">
      <c r="A204">
        <v>201</v>
      </c>
      <c r="B204" t="s">
        <v>224</v>
      </c>
      <c r="C204">
        <v>1829.3</v>
      </c>
      <c r="D204">
        <v>0</v>
      </c>
      <c r="E204" t="s">
        <v>214</v>
      </c>
      <c r="F204" t="s">
        <v>217</v>
      </c>
    </row>
    <row r="205" spans="1:6" x14ac:dyDescent="0.25">
      <c r="A205">
        <v>202</v>
      </c>
      <c r="B205" t="s">
        <v>224</v>
      </c>
      <c r="C205">
        <v>1829.3</v>
      </c>
      <c r="D205">
        <v>0</v>
      </c>
      <c r="E205" t="s">
        <v>214</v>
      </c>
      <c r="F205" t="s">
        <v>217</v>
      </c>
    </row>
    <row r="206" spans="1:6" x14ac:dyDescent="0.25">
      <c r="A206">
        <v>203</v>
      </c>
      <c r="B206" t="s">
        <v>224</v>
      </c>
      <c r="C206">
        <v>1749.9299999999998</v>
      </c>
      <c r="D206">
        <v>0</v>
      </c>
      <c r="E206" t="s">
        <v>214</v>
      </c>
      <c r="F206" t="s">
        <v>217</v>
      </c>
    </row>
    <row r="207" spans="1:6" x14ac:dyDescent="0.25">
      <c r="A207">
        <v>204</v>
      </c>
      <c r="B207" t="s">
        <v>224</v>
      </c>
      <c r="C207">
        <v>1841.3</v>
      </c>
      <c r="D207">
        <v>0</v>
      </c>
      <c r="E207" t="s">
        <v>214</v>
      </c>
      <c r="F207" t="s">
        <v>217</v>
      </c>
    </row>
    <row r="208" spans="1:6" x14ac:dyDescent="0.25">
      <c r="A208">
        <v>205</v>
      </c>
      <c r="B208" t="s">
        <v>224</v>
      </c>
      <c r="C208">
        <v>1838.3</v>
      </c>
      <c r="D208">
        <v>0</v>
      </c>
      <c r="E208" t="s">
        <v>214</v>
      </c>
      <c r="F208" t="s">
        <v>217</v>
      </c>
    </row>
    <row r="209" spans="1:6" x14ac:dyDescent="0.25">
      <c r="A209">
        <v>206</v>
      </c>
      <c r="B209" t="s">
        <v>224</v>
      </c>
      <c r="C209">
        <v>1616.3</v>
      </c>
      <c r="D209">
        <v>0</v>
      </c>
      <c r="E209" t="s">
        <v>214</v>
      </c>
      <c r="F209" t="s">
        <v>217</v>
      </c>
    </row>
    <row r="210" spans="1:6" x14ac:dyDescent="0.25">
      <c r="A210">
        <v>207</v>
      </c>
      <c r="B210" t="s">
        <v>224</v>
      </c>
      <c r="C210">
        <v>1999.47</v>
      </c>
      <c r="D210">
        <v>0</v>
      </c>
      <c r="E210" t="s">
        <v>214</v>
      </c>
      <c r="F210" t="s">
        <v>217</v>
      </c>
    </row>
    <row r="211" spans="1:6" x14ac:dyDescent="0.25">
      <c r="A211">
        <v>208</v>
      </c>
      <c r="B211" t="s">
        <v>224</v>
      </c>
      <c r="C211">
        <v>1999.47</v>
      </c>
      <c r="D211">
        <v>0</v>
      </c>
      <c r="E211" t="s">
        <v>214</v>
      </c>
      <c r="F211" t="s">
        <v>217</v>
      </c>
    </row>
    <row r="212" spans="1:6" x14ac:dyDescent="0.25">
      <c r="A212">
        <v>209</v>
      </c>
      <c r="B212" t="s">
        <v>224</v>
      </c>
      <c r="C212">
        <v>1999.47</v>
      </c>
      <c r="D212">
        <v>0</v>
      </c>
      <c r="E212" t="s">
        <v>214</v>
      </c>
      <c r="F212" t="s">
        <v>217</v>
      </c>
    </row>
    <row r="213" spans="1:6" x14ac:dyDescent="0.25">
      <c r="A213">
        <v>210</v>
      </c>
      <c r="B213" t="s">
        <v>224</v>
      </c>
      <c r="C213">
        <v>996.9</v>
      </c>
      <c r="D213">
        <v>0</v>
      </c>
      <c r="E213" t="s">
        <v>214</v>
      </c>
      <c r="F213" t="s">
        <v>217</v>
      </c>
    </row>
    <row r="214" spans="1:6" x14ac:dyDescent="0.25">
      <c r="A214">
        <v>211</v>
      </c>
      <c r="B214" t="s">
        <v>224</v>
      </c>
      <c r="C214">
        <v>1999.47</v>
      </c>
      <c r="D214">
        <v>0</v>
      </c>
      <c r="E214" t="s">
        <v>214</v>
      </c>
      <c r="F214" t="s">
        <v>217</v>
      </c>
    </row>
    <row r="215" spans="1:6" x14ac:dyDescent="0.25">
      <c r="A215">
        <v>212</v>
      </c>
      <c r="B215" t="s">
        <v>224</v>
      </c>
      <c r="C215">
        <v>1999.47</v>
      </c>
      <c r="D215">
        <v>0</v>
      </c>
      <c r="E215" t="s">
        <v>214</v>
      </c>
      <c r="F215" t="s">
        <v>217</v>
      </c>
    </row>
    <row r="216" spans="1:6" x14ac:dyDescent="0.25">
      <c r="A216">
        <v>213</v>
      </c>
      <c r="B216" t="s">
        <v>224</v>
      </c>
      <c r="C216">
        <v>1999.47</v>
      </c>
      <c r="D216">
        <v>0</v>
      </c>
      <c r="E216" t="s">
        <v>214</v>
      </c>
      <c r="F216" t="s">
        <v>217</v>
      </c>
    </row>
    <row r="217" spans="1:6" x14ac:dyDescent="0.25">
      <c r="A217">
        <v>214</v>
      </c>
      <c r="B217" t="s">
        <v>224</v>
      </c>
      <c r="C217">
        <v>1999.47</v>
      </c>
      <c r="D217">
        <v>0</v>
      </c>
      <c r="E217" t="s">
        <v>214</v>
      </c>
      <c r="F217" t="s">
        <v>217</v>
      </c>
    </row>
    <row r="218" spans="1:6" x14ac:dyDescent="0.25">
      <c r="A218">
        <v>215</v>
      </c>
      <c r="B218" t="s">
        <v>224</v>
      </c>
      <c r="C218">
        <v>998.8</v>
      </c>
      <c r="D218">
        <v>0</v>
      </c>
      <c r="E218" t="s">
        <v>214</v>
      </c>
      <c r="F218" t="s">
        <v>217</v>
      </c>
    </row>
    <row r="219" spans="1:6" x14ac:dyDescent="0.25">
      <c r="A219">
        <v>216</v>
      </c>
      <c r="B219" t="s">
        <v>224</v>
      </c>
      <c r="C219">
        <v>942.59999999999991</v>
      </c>
      <c r="D219">
        <v>0</v>
      </c>
      <c r="E219" t="s">
        <v>214</v>
      </c>
      <c r="F219" t="s">
        <v>217</v>
      </c>
    </row>
    <row r="220" spans="1:6" x14ac:dyDescent="0.25">
      <c r="A220">
        <v>217</v>
      </c>
      <c r="B220" t="s">
        <v>224</v>
      </c>
      <c r="C220">
        <v>1999.47</v>
      </c>
      <c r="D220">
        <v>0</v>
      </c>
      <c r="E220" t="s">
        <v>214</v>
      </c>
      <c r="F220" t="s">
        <v>217</v>
      </c>
    </row>
    <row r="221" spans="1:6" x14ac:dyDescent="0.25">
      <c r="A221">
        <v>218</v>
      </c>
      <c r="B221" t="s">
        <v>224</v>
      </c>
      <c r="C221">
        <v>1999.47</v>
      </c>
      <c r="D221">
        <v>0</v>
      </c>
      <c r="E221" t="s">
        <v>214</v>
      </c>
      <c r="F221" t="s">
        <v>217</v>
      </c>
    </row>
    <row r="222" spans="1:6" x14ac:dyDescent="0.25">
      <c r="A222">
        <v>219</v>
      </c>
      <c r="B222" t="s">
        <v>224</v>
      </c>
      <c r="C222">
        <v>998.8</v>
      </c>
      <c r="D222">
        <v>0</v>
      </c>
      <c r="E222" t="s">
        <v>214</v>
      </c>
      <c r="F222" t="s">
        <v>217</v>
      </c>
    </row>
    <row r="223" spans="1:6" x14ac:dyDescent="0.25">
      <c r="A223">
        <v>220</v>
      </c>
      <c r="B223" t="s">
        <v>224</v>
      </c>
      <c r="C223">
        <v>1999.47</v>
      </c>
      <c r="D223">
        <v>0</v>
      </c>
      <c r="E223" t="s">
        <v>214</v>
      </c>
      <c r="F223" t="s">
        <v>217</v>
      </c>
    </row>
    <row r="224" spans="1:6" x14ac:dyDescent="0.25">
      <c r="A224">
        <v>221</v>
      </c>
      <c r="B224" t="s">
        <v>224</v>
      </c>
      <c r="C224">
        <v>1999.47</v>
      </c>
      <c r="D224">
        <v>0</v>
      </c>
      <c r="E224" t="s">
        <v>214</v>
      </c>
      <c r="F224" t="s">
        <v>217</v>
      </c>
    </row>
    <row r="225" spans="1:6" x14ac:dyDescent="0.25">
      <c r="A225">
        <v>222</v>
      </c>
      <c r="B225" t="s">
        <v>224</v>
      </c>
      <c r="C225">
        <v>1999.47</v>
      </c>
      <c r="D225">
        <v>0</v>
      </c>
      <c r="E225" t="s">
        <v>214</v>
      </c>
      <c r="F225" t="s">
        <v>217</v>
      </c>
    </row>
    <row r="226" spans="1:6" x14ac:dyDescent="0.25">
      <c r="A226">
        <v>223</v>
      </c>
      <c r="B226" t="s">
        <v>224</v>
      </c>
      <c r="C226">
        <v>1999.47</v>
      </c>
      <c r="D226">
        <v>0</v>
      </c>
      <c r="E226" t="s">
        <v>214</v>
      </c>
      <c r="F226" t="s">
        <v>217</v>
      </c>
    </row>
    <row r="227" spans="1:6" x14ac:dyDescent="0.25">
      <c r="A227">
        <v>224</v>
      </c>
      <c r="B227" t="s">
        <v>224</v>
      </c>
      <c r="C227">
        <v>1999.47</v>
      </c>
      <c r="D227">
        <v>0</v>
      </c>
      <c r="E227" t="s">
        <v>214</v>
      </c>
      <c r="F227" t="s">
        <v>217</v>
      </c>
    </row>
    <row r="228" spans="1:6" x14ac:dyDescent="0.25">
      <c r="A228">
        <v>225</v>
      </c>
      <c r="B228" t="s">
        <v>224</v>
      </c>
      <c r="C228">
        <v>1999.47</v>
      </c>
      <c r="D228">
        <v>0</v>
      </c>
      <c r="E228" t="s">
        <v>214</v>
      </c>
      <c r="F228" t="s">
        <v>217</v>
      </c>
    </row>
    <row r="229" spans="1:6" x14ac:dyDescent="0.25">
      <c r="A229">
        <v>226</v>
      </c>
      <c r="B229" t="s">
        <v>224</v>
      </c>
      <c r="C229">
        <v>3092.27</v>
      </c>
      <c r="D229">
        <v>0</v>
      </c>
      <c r="E229" t="s">
        <v>214</v>
      </c>
      <c r="F229" t="s">
        <v>217</v>
      </c>
    </row>
    <row r="230" spans="1:6" x14ac:dyDescent="0.25">
      <c r="A230">
        <v>227</v>
      </c>
      <c r="B230" t="s">
        <v>224</v>
      </c>
      <c r="C230">
        <v>1999.47</v>
      </c>
      <c r="D230">
        <v>0</v>
      </c>
      <c r="E230" t="s">
        <v>214</v>
      </c>
      <c r="F230" t="s">
        <v>217</v>
      </c>
    </row>
    <row r="231" spans="1:6" x14ac:dyDescent="0.25">
      <c r="A231">
        <v>228</v>
      </c>
      <c r="B231" t="s">
        <v>224</v>
      </c>
      <c r="C231">
        <v>1999.47</v>
      </c>
      <c r="D231">
        <v>0</v>
      </c>
      <c r="E231" t="s">
        <v>214</v>
      </c>
      <c r="F231" t="s">
        <v>217</v>
      </c>
    </row>
    <row r="232" spans="1:6" x14ac:dyDescent="0.25">
      <c r="A232">
        <v>229</v>
      </c>
      <c r="B232" t="s">
        <v>224</v>
      </c>
      <c r="C232">
        <v>1999.47</v>
      </c>
      <c r="D232">
        <v>0</v>
      </c>
      <c r="E232" t="s">
        <v>214</v>
      </c>
      <c r="F232" t="s">
        <v>217</v>
      </c>
    </row>
    <row r="233" spans="1:6" x14ac:dyDescent="0.25">
      <c r="A233">
        <v>230</v>
      </c>
      <c r="B233" t="s">
        <v>224</v>
      </c>
      <c r="C233">
        <v>1999.47</v>
      </c>
      <c r="D233">
        <v>0</v>
      </c>
      <c r="E233" t="s">
        <v>214</v>
      </c>
      <c r="F233" t="s">
        <v>217</v>
      </c>
    </row>
    <row r="234" spans="1:6" x14ac:dyDescent="0.25">
      <c r="A234">
        <v>231</v>
      </c>
      <c r="B234" t="s">
        <v>224</v>
      </c>
      <c r="C234">
        <v>942.59999999999991</v>
      </c>
      <c r="D234">
        <v>0</v>
      </c>
      <c r="E234" t="s">
        <v>214</v>
      </c>
      <c r="F234" t="s">
        <v>217</v>
      </c>
    </row>
    <row r="235" spans="1:6" x14ac:dyDescent="0.25">
      <c r="A235">
        <v>232</v>
      </c>
      <c r="B235" t="s">
        <v>224</v>
      </c>
      <c r="C235">
        <v>1999.47</v>
      </c>
      <c r="D235">
        <v>0</v>
      </c>
      <c r="E235" t="s">
        <v>214</v>
      </c>
      <c r="F235" t="s">
        <v>217</v>
      </c>
    </row>
    <row r="236" spans="1:6" x14ac:dyDescent="0.25">
      <c r="A236">
        <v>233</v>
      </c>
      <c r="B236" t="s">
        <v>224</v>
      </c>
      <c r="C236">
        <v>941.8</v>
      </c>
      <c r="D236">
        <v>0</v>
      </c>
      <c r="E236" t="s">
        <v>214</v>
      </c>
      <c r="F236" t="s">
        <v>217</v>
      </c>
    </row>
    <row r="237" spans="1:6" x14ac:dyDescent="0.25">
      <c r="A237">
        <v>234</v>
      </c>
      <c r="B237" t="s">
        <v>224</v>
      </c>
      <c r="C237">
        <v>1999.47</v>
      </c>
      <c r="D237">
        <v>0</v>
      </c>
      <c r="E237" t="s">
        <v>214</v>
      </c>
      <c r="F237" t="s">
        <v>217</v>
      </c>
    </row>
    <row r="238" spans="1:6" x14ac:dyDescent="0.25">
      <c r="A238">
        <v>235</v>
      </c>
      <c r="B238" t="s">
        <v>224</v>
      </c>
      <c r="C238">
        <v>1999.47</v>
      </c>
      <c r="D238">
        <v>0</v>
      </c>
      <c r="E238" t="s">
        <v>214</v>
      </c>
      <c r="F238" t="s">
        <v>217</v>
      </c>
    </row>
    <row r="239" spans="1:6" x14ac:dyDescent="0.25">
      <c r="A239">
        <v>236</v>
      </c>
      <c r="B239" t="s">
        <v>224</v>
      </c>
      <c r="C239">
        <v>1999.47</v>
      </c>
      <c r="D239">
        <v>0</v>
      </c>
      <c r="E239" t="s">
        <v>214</v>
      </c>
      <c r="F239" t="s">
        <v>217</v>
      </c>
    </row>
    <row r="240" spans="1:6" x14ac:dyDescent="0.25">
      <c r="A240">
        <v>237</v>
      </c>
      <c r="B240" t="s">
        <v>224</v>
      </c>
      <c r="C240">
        <v>1999.47</v>
      </c>
      <c r="D240">
        <v>0</v>
      </c>
      <c r="E240" t="s">
        <v>214</v>
      </c>
      <c r="F240" t="s">
        <v>217</v>
      </c>
    </row>
    <row r="241" spans="1:6" x14ac:dyDescent="0.25">
      <c r="A241">
        <v>238</v>
      </c>
      <c r="B241" t="s">
        <v>224</v>
      </c>
      <c r="C241">
        <v>1999.47</v>
      </c>
      <c r="D241">
        <v>0</v>
      </c>
      <c r="E241" t="s">
        <v>214</v>
      </c>
      <c r="F241" t="s">
        <v>217</v>
      </c>
    </row>
    <row r="242" spans="1:6" x14ac:dyDescent="0.25">
      <c r="A242">
        <v>239</v>
      </c>
      <c r="B242" t="s">
        <v>224</v>
      </c>
      <c r="C242">
        <v>1999.47</v>
      </c>
      <c r="D242">
        <v>0</v>
      </c>
      <c r="E242" t="s">
        <v>214</v>
      </c>
      <c r="F242" t="s">
        <v>217</v>
      </c>
    </row>
    <row r="243" spans="1:6" x14ac:dyDescent="0.25">
      <c r="A243">
        <v>240</v>
      </c>
      <c r="B243" t="s">
        <v>224</v>
      </c>
      <c r="C243">
        <v>1999.47</v>
      </c>
      <c r="D243">
        <v>0</v>
      </c>
      <c r="E243" t="s">
        <v>214</v>
      </c>
      <c r="F243" t="s">
        <v>217</v>
      </c>
    </row>
    <row r="244" spans="1:6" x14ac:dyDescent="0.25">
      <c r="A244">
        <v>241</v>
      </c>
      <c r="B244" t="s">
        <v>224</v>
      </c>
      <c r="C244">
        <v>2599.3000000000002</v>
      </c>
      <c r="D244">
        <v>0</v>
      </c>
      <c r="E244" t="s">
        <v>214</v>
      </c>
      <c r="F244" t="s">
        <v>217</v>
      </c>
    </row>
    <row r="245" spans="1:6" x14ac:dyDescent="0.25">
      <c r="A245">
        <v>242</v>
      </c>
      <c r="B245" t="s">
        <v>224</v>
      </c>
      <c r="C245">
        <v>1999.47</v>
      </c>
      <c r="D245">
        <v>0</v>
      </c>
      <c r="E245" t="s">
        <v>214</v>
      </c>
      <c r="F245" t="s">
        <v>217</v>
      </c>
    </row>
    <row r="246" spans="1:6" x14ac:dyDescent="0.25">
      <c r="A246">
        <v>243</v>
      </c>
      <c r="B246" t="s">
        <v>224</v>
      </c>
      <c r="C246">
        <v>1999.47</v>
      </c>
      <c r="D246">
        <v>0</v>
      </c>
      <c r="E246" t="s">
        <v>214</v>
      </c>
      <c r="F246" t="s">
        <v>217</v>
      </c>
    </row>
    <row r="247" spans="1:6" x14ac:dyDescent="0.25">
      <c r="A247">
        <v>244</v>
      </c>
      <c r="B247" t="s">
        <v>224</v>
      </c>
      <c r="C247">
        <v>991.19999999999993</v>
      </c>
      <c r="D247">
        <v>0</v>
      </c>
      <c r="E247" t="s">
        <v>214</v>
      </c>
      <c r="F247" t="s">
        <v>217</v>
      </c>
    </row>
    <row r="248" spans="1:6" x14ac:dyDescent="0.25">
      <c r="A248">
        <v>245</v>
      </c>
      <c r="B248" t="s">
        <v>224</v>
      </c>
      <c r="C248">
        <v>1999.47</v>
      </c>
      <c r="D248">
        <v>0</v>
      </c>
      <c r="E248" t="s">
        <v>214</v>
      </c>
      <c r="F248" t="s">
        <v>217</v>
      </c>
    </row>
    <row r="249" spans="1:6" x14ac:dyDescent="0.25">
      <c r="A249">
        <v>246</v>
      </c>
      <c r="B249" t="s">
        <v>224</v>
      </c>
      <c r="C249">
        <v>1099.4699999999998</v>
      </c>
      <c r="D249">
        <v>0</v>
      </c>
      <c r="E249" t="s">
        <v>214</v>
      </c>
      <c r="F249" t="s">
        <v>217</v>
      </c>
    </row>
    <row r="250" spans="1:6" x14ac:dyDescent="0.25">
      <c r="A250">
        <v>247</v>
      </c>
      <c r="B250" t="s">
        <v>224</v>
      </c>
      <c r="C250">
        <v>1999.47</v>
      </c>
      <c r="D250">
        <v>0</v>
      </c>
      <c r="E250" t="s">
        <v>214</v>
      </c>
      <c r="F250" t="s">
        <v>217</v>
      </c>
    </row>
    <row r="251" spans="1:6" x14ac:dyDescent="0.25">
      <c r="A251">
        <v>248</v>
      </c>
      <c r="B251" t="s">
        <v>224</v>
      </c>
      <c r="C251">
        <v>1271.8</v>
      </c>
      <c r="D251">
        <v>0</v>
      </c>
      <c r="E251" t="s">
        <v>214</v>
      </c>
      <c r="F251" t="s">
        <v>217</v>
      </c>
    </row>
    <row r="252" spans="1:6" x14ac:dyDescent="0.25">
      <c r="A252">
        <v>249</v>
      </c>
      <c r="B252" t="s">
        <v>224</v>
      </c>
      <c r="C252">
        <v>1271.8</v>
      </c>
      <c r="D252">
        <v>0</v>
      </c>
      <c r="E252" t="s">
        <v>214</v>
      </c>
      <c r="F252" t="s">
        <v>217</v>
      </c>
    </row>
    <row r="253" spans="1:6" x14ac:dyDescent="0.25">
      <c r="A253">
        <v>250</v>
      </c>
      <c r="B253" t="s">
        <v>224</v>
      </c>
      <c r="C253">
        <v>1271.8</v>
      </c>
      <c r="D253">
        <v>0</v>
      </c>
      <c r="E253" t="s">
        <v>214</v>
      </c>
      <c r="F253" t="s">
        <v>217</v>
      </c>
    </row>
    <row r="254" spans="1:6" x14ac:dyDescent="0.25">
      <c r="A254">
        <v>251</v>
      </c>
      <c r="B254" t="s">
        <v>224</v>
      </c>
      <c r="C254">
        <v>1284.47</v>
      </c>
      <c r="D254">
        <v>0</v>
      </c>
      <c r="E254" t="s">
        <v>214</v>
      </c>
      <c r="F254" t="s">
        <v>217</v>
      </c>
    </row>
    <row r="255" spans="1:6" x14ac:dyDescent="0.25">
      <c r="A255">
        <v>252</v>
      </c>
      <c r="B255" t="s">
        <v>224</v>
      </c>
      <c r="C255">
        <v>1284.47</v>
      </c>
      <c r="D255">
        <v>0</v>
      </c>
      <c r="E255" t="s">
        <v>214</v>
      </c>
      <c r="F255" t="s">
        <v>217</v>
      </c>
    </row>
    <row r="256" spans="1:6" x14ac:dyDescent="0.25">
      <c r="A256">
        <v>253</v>
      </c>
      <c r="B256" t="s">
        <v>224</v>
      </c>
      <c r="C256">
        <v>1284.47</v>
      </c>
      <c r="D256">
        <v>0</v>
      </c>
      <c r="E256" t="s">
        <v>214</v>
      </c>
      <c r="F256" t="s">
        <v>217</v>
      </c>
    </row>
    <row r="257" spans="1:6" x14ac:dyDescent="0.25">
      <c r="A257">
        <v>254</v>
      </c>
      <c r="B257" t="s">
        <v>224</v>
      </c>
      <c r="C257">
        <v>1284.47</v>
      </c>
      <c r="D257">
        <v>0</v>
      </c>
      <c r="E257" t="s">
        <v>214</v>
      </c>
      <c r="F257" t="s">
        <v>217</v>
      </c>
    </row>
    <row r="258" spans="1:6" x14ac:dyDescent="0.25">
      <c r="A258">
        <v>255</v>
      </c>
      <c r="B258" t="s">
        <v>224</v>
      </c>
      <c r="C258">
        <v>1268.47</v>
      </c>
      <c r="D258">
        <v>0</v>
      </c>
      <c r="E258" t="s">
        <v>214</v>
      </c>
      <c r="F258" t="s">
        <v>217</v>
      </c>
    </row>
    <row r="259" spans="1:6" x14ac:dyDescent="0.25">
      <c r="A259">
        <v>256</v>
      </c>
      <c r="B259" t="s">
        <v>224</v>
      </c>
      <c r="C259">
        <v>1284.47</v>
      </c>
      <c r="D259">
        <v>0</v>
      </c>
      <c r="E259" t="s">
        <v>214</v>
      </c>
      <c r="F259" t="s">
        <v>217</v>
      </c>
    </row>
    <row r="260" spans="1:6" x14ac:dyDescent="0.25">
      <c r="A260">
        <v>257</v>
      </c>
      <c r="B260" t="s">
        <v>224</v>
      </c>
      <c r="C260">
        <v>1284.47</v>
      </c>
      <c r="D260">
        <v>0</v>
      </c>
      <c r="E260" t="s">
        <v>214</v>
      </c>
      <c r="F260" t="s">
        <v>217</v>
      </c>
    </row>
    <row r="261" spans="1:6" x14ac:dyDescent="0.25">
      <c r="A261">
        <v>258</v>
      </c>
      <c r="B261" t="s">
        <v>224</v>
      </c>
      <c r="C261">
        <v>1284.47</v>
      </c>
      <c r="D261">
        <v>0</v>
      </c>
      <c r="E261" t="s">
        <v>214</v>
      </c>
      <c r="F261" t="s">
        <v>217</v>
      </c>
    </row>
    <row r="262" spans="1:6" x14ac:dyDescent="0.25">
      <c r="A262">
        <v>259</v>
      </c>
      <c r="B262" t="s">
        <v>224</v>
      </c>
      <c r="C262">
        <v>1284.47</v>
      </c>
      <c r="D262">
        <v>0</v>
      </c>
      <c r="E262" t="s">
        <v>214</v>
      </c>
      <c r="F262" t="s">
        <v>217</v>
      </c>
    </row>
    <row r="263" spans="1:6" x14ac:dyDescent="0.25">
      <c r="A263">
        <v>260</v>
      </c>
      <c r="B263" t="s">
        <v>224</v>
      </c>
      <c r="C263">
        <v>1939.22</v>
      </c>
      <c r="D263">
        <v>0</v>
      </c>
      <c r="E263" t="s">
        <v>214</v>
      </c>
      <c r="F263" t="s">
        <v>217</v>
      </c>
    </row>
    <row r="264" spans="1:6" x14ac:dyDescent="0.25">
      <c r="A264">
        <v>261</v>
      </c>
      <c r="B264" t="s">
        <v>224</v>
      </c>
      <c r="C264">
        <v>1284.47</v>
      </c>
      <c r="D264">
        <v>0</v>
      </c>
      <c r="E264" t="s">
        <v>214</v>
      </c>
      <c r="F264" t="s">
        <v>217</v>
      </c>
    </row>
    <row r="265" spans="1:6" x14ac:dyDescent="0.25">
      <c r="A265">
        <v>262</v>
      </c>
      <c r="B265" t="s">
        <v>224</v>
      </c>
      <c r="C265">
        <v>1284.47</v>
      </c>
      <c r="D265">
        <v>0</v>
      </c>
      <c r="E265" t="s">
        <v>214</v>
      </c>
      <c r="F265" t="s">
        <v>217</v>
      </c>
    </row>
    <row r="266" spans="1:6" x14ac:dyDescent="0.25">
      <c r="A266">
        <v>263</v>
      </c>
      <c r="B266" t="s">
        <v>224</v>
      </c>
      <c r="C266">
        <v>283.8</v>
      </c>
      <c r="D266">
        <v>0</v>
      </c>
      <c r="E266" t="s">
        <v>214</v>
      </c>
      <c r="F266" t="s">
        <v>217</v>
      </c>
    </row>
    <row r="267" spans="1:6" x14ac:dyDescent="0.25">
      <c r="A267">
        <v>264</v>
      </c>
      <c r="B267" t="s">
        <v>224</v>
      </c>
      <c r="C267">
        <v>1284.47</v>
      </c>
      <c r="D267">
        <v>0</v>
      </c>
      <c r="E267" t="s">
        <v>214</v>
      </c>
      <c r="F267" t="s">
        <v>217</v>
      </c>
    </row>
    <row r="268" spans="1:6" x14ac:dyDescent="0.25">
      <c r="A268">
        <v>265</v>
      </c>
      <c r="B268" t="s">
        <v>224</v>
      </c>
      <c r="C268">
        <v>1284.47</v>
      </c>
      <c r="D268">
        <v>0</v>
      </c>
      <c r="E268" t="s">
        <v>214</v>
      </c>
      <c r="F268" t="s">
        <v>217</v>
      </c>
    </row>
    <row r="269" spans="1:6" x14ac:dyDescent="0.25">
      <c r="A269">
        <v>266</v>
      </c>
      <c r="B269" t="s">
        <v>224</v>
      </c>
      <c r="C269">
        <v>1284.47</v>
      </c>
      <c r="D269">
        <v>0</v>
      </c>
      <c r="E269" t="s">
        <v>214</v>
      </c>
      <c r="F269" t="s">
        <v>217</v>
      </c>
    </row>
    <row r="270" spans="1:6" x14ac:dyDescent="0.25">
      <c r="A270">
        <v>267</v>
      </c>
      <c r="B270" t="s">
        <v>224</v>
      </c>
      <c r="C270">
        <v>260.43</v>
      </c>
      <c r="D270">
        <v>0</v>
      </c>
      <c r="E270" t="s">
        <v>214</v>
      </c>
      <c r="F270" t="s">
        <v>217</v>
      </c>
    </row>
    <row r="271" spans="1:6" x14ac:dyDescent="0.25">
      <c r="A271">
        <v>268</v>
      </c>
      <c r="B271" t="s">
        <v>224</v>
      </c>
      <c r="C271">
        <v>1284.47</v>
      </c>
      <c r="D271">
        <v>0</v>
      </c>
      <c r="E271" t="s">
        <v>214</v>
      </c>
      <c r="F271" t="s">
        <v>217</v>
      </c>
    </row>
    <row r="272" spans="1:6" x14ac:dyDescent="0.25">
      <c r="A272">
        <v>269</v>
      </c>
      <c r="B272" t="s">
        <v>224</v>
      </c>
      <c r="C272">
        <v>283.8</v>
      </c>
      <c r="D272">
        <v>0</v>
      </c>
      <c r="E272" t="s">
        <v>214</v>
      </c>
      <c r="F272" t="s">
        <v>217</v>
      </c>
    </row>
    <row r="273" spans="1:6" x14ac:dyDescent="0.25">
      <c r="A273">
        <v>270</v>
      </c>
      <c r="B273" t="s">
        <v>224</v>
      </c>
      <c r="C273">
        <v>556.79999999999995</v>
      </c>
      <c r="D273">
        <v>0</v>
      </c>
      <c r="E273" t="s">
        <v>214</v>
      </c>
      <c r="F273" t="s">
        <v>217</v>
      </c>
    </row>
    <row r="274" spans="1:6" x14ac:dyDescent="0.25">
      <c r="A274">
        <v>271</v>
      </c>
      <c r="B274" t="s">
        <v>224</v>
      </c>
      <c r="C274">
        <v>554.66999999999996</v>
      </c>
      <c r="D274">
        <v>0</v>
      </c>
      <c r="E274" t="s">
        <v>214</v>
      </c>
      <c r="F274" t="s">
        <v>217</v>
      </c>
    </row>
    <row r="275" spans="1:6" x14ac:dyDescent="0.25">
      <c r="A275">
        <v>272</v>
      </c>
      <c r="B275" t="s">
        <v>224</v>
      </c>
      <c r="C275">
        <v>556.27</v>
      </c>
      <c r="D275">
        <v>0</v>
      </c>
      <c r="E275" t="s">
        <v>214</v>
      </c>
      <c r="F275" t="s">
        <v>217</v>
      </c>
    </row>
    <row r="276" spans="1:6" x14ac:dyDescent="0.25">
      <c r="A276">
        <v>273</v>
      </c>
      <c r="B276" t="s">
        <v>224</v>
      </c>
      <c r="C276">
        <v>556.79999999999995</v>
      </c>
      <c r="D276">
        <v>0</v>
      </c>
      <c r="E276" t="s">
        <v>214</v>
      </c>
      <c r="F276" t="s">
        <v>217</v>
      </c>
    </row>
    <row r="277" spans="1:6" x14ac:dyDescent="0.25">
      <c r="A277">
        <v>274</v>
      </c>
      <c r="B277" t="s">
        <v>224</v>
      </c>
      <c r="C277">
        <v>554.66999999999996</v>
      </c>
      <c r="D277">
        <v>0</v>
      </c>
      <c r="E277" t="s">
        <v>214</v>
      </c>
      <c r="F277" t="s">
        <v>217</v>
      </c>
    </row>
    <row r="278" spans="1:6" x14ac:dyDescent="0.25">
      <c r="A278">
        <v>275</v>
      </c>
      <c r="B278" t="s">
        <v>224</v>
      </c>
      <c r="C278">
        <v>1013.9699999999999</v>
      </c>
      <c r="D278">
        <v>0</v>
      </c>
      <c r="E278" t="s">
        <v>214</v>
      </c>
      <c r="F278" t="s">
        <v>217</v>
      </c>
    </row>
    <row r="279" spans="1:6" x14ac:dyDescent="0.25">
      <c r="A279">
        <v>276</v>
      </c>
      <c r="B279" t="s">
        <v>224</v>
      </c>
      <c r="C279">
        <v>1013.9699999999999</v>
      </c>
      <c r="D279">
        <v>0</v>
      </c>
      <c r="E279" t="s">
        <v>214</v>
      </c>
      <c r="F279" t="s">
        <v>217</v>
      </c>
    </row>
    <row r="280" spans="1:6" x14ac:dyDescent="0.25">
      <c r="A280">
        <v>277</v>
      </c>
      <c r="B280" t="s">
        <v>224</v>
      </c>
      <c r="C280">
        <v>1013.9699999999999</v>
      </c>
      <c r="D280">
        <v>0</v>
      </c>
      <c r="E280" t="s">
        <v>214</v>
      </c>
      <c r="F280" t="s">
        <v>217</v>
      </c>
    </row>
    <row r="281" spans="1:6" x14ac:dyDescent="0.25">
      <c r="A281">
        <v>278</v>
      </c>
      <c r="B281" t="s">
        <v>224</v>
      </c>
      <c r="C281">
        <v>1668.72</v>
      </c>
      <c r="D281">
        <v>0</v>
      </c>
      <c r="E281" t="s">
        <v>214</v>
      </c>
      <c r="F281" t="s">
        <v>217</v>
      </c>
    </row>
    <row r="282" spans="1:6" x14ac:dyDescent="0.25">
      <c r="A282">
        <v>279</v>
      </c>
      <c r="B282" t="s">
        <v>224</v>
      </c>
      <c r="C282">
        <v>113.97</v>
      </c>
      <c r="D282">
        <v>0</v>
      </c>
      <c r="E282" t="s">
        <v>214</v>
      </c>
      <c r="F282" t="s">
        <v>217</v>
      </c>
    </row>
    <row r="283" spans="1:6" x14ac:dyDescent="0.25">
      <c r="A283">
        <v>280</v>
      </c>
      <c r="B283" t="s">
        <v>224</v>
      </c>
      <c r="C283">
        <v>1013.9699999999999</v>
      </c>
      <c r="D283">
        <v>0</v>
      </c>
      <c r="E283" t="s">
        <v>214</v>
      </c>
      <c r="F283" t="s">
        <v>217</v>
      </c>
    </row>
    <row r="284" spans="1:6" x14ac:dyDescent="0.25">
      <c r="A284">
        <v>281</v>
      </c>
      <c r="B284" t="s">
        <v>224</v>
      </c>
      <c r="C284">
        <v>1668.72</v>
      </c>
      <c r="D284">
        <v>0</v>
      </c>
      <c r="E284" t="s">
        <v>214</v>
      </c>
      <c r="F284" t="s">
        <v>217</v>
      </c>
    </row>
    <row r="285" spans="1:6" x14ac:dyDescent="0.25">
      <c r="A285">
        <v>282</v>
      </c>
      <c r="B285" t="s">
        <v>224</v>
      </c>
      <c r="C285">
        <v>13.3</v>
      </c>
      <c r="D285">
        <v>0</v>
      </c>
      <c r="E285" t="s">
        <v>214</v>
      </c>
      <c r="F285" t="s">
        <v>217</v>
      </c>
    </row>
    <row r="286" spans="1:6" x14ac:dyDescent="0.25">
      <c r="A286">
        <v>283</v>
      </c>
      <c r="B286" t="s">
        <v>224</v>
      </c>
      <c r="C286">
        <v>1013.9699999999999</v>
      </c>
      <c r="D286">
        <v>0</v>
      </c>
      <c r="E286" t="s">
        <v>214</v>
      </c>
      <c r="F286" t="s">
        <v>217</v>
      </c>
    </row>
    <row r="287" spans="1:6" x14ac:dyDescent="0.25">
      <c r="A287">
        <v>284</v>
      </c>
      <c r="B287" t="s">
        <v>224</v>
      </c>
      <c r="C287">
        <v>1013.9699999999999</v>
      </c>
      <c r="D287">
        <v>0</v>
      </c>
      <c r="E287" t="s">
        <v>214</v>
      </c>
      <c r="F287" t="s">
        <v>217</v>
      </c>
    </row>
    <row r="288" spans="1:6" x14ac:dyDescent="0.25">
      <c r="A288">
        <v>285</v>
      </c>
      <c r="B288" t="s">
        <v>224</v>
      </c>
      <c r="C288">
        <v>1668.72</v>
      </c>
      <c r="D288">
        <v>0</v>
      </c>
      <c r="E288" t="s">
        <v>214</v>
      </c>
      <c r="F288" t="s">
        <v>217</v>
      </c>
    </row>
    <row r="289" spans="1:6" x14ac:dyDescent="0.25">
      <c r="A289">
        <v>286</v>
      </c>
      <c r="B289" t="s">
        <v>224</v>
      </c>
      <c r="C289">
        <v>286.3</v>
      </c>
      <c r="D289">
        <v>0</v>
      </c>
      <c r="E289" t="s">
        <v>214</v>
      </c>
      <c r="F289" t="s">
        <v>217</v>
      </c>
    </row>
    <row r="290" spans="1:6" x14ac:dyDescent="0.25">
      <c r="A290">
        <v>287</v>
      </c>
      <c r="B290" t="s">
        <v>224</v>
      </c>
      <c r="C290">
        <v>286.3</v>
      </c>
      <c r="D290">
        <v>0</v>
      </c>
      <c r="E290" t="s">
        <v>214</v>
      </c>
      <c r="F290" t="s">
        <v>217</v>
      </c>
    </row>
    <row r="291" spans="1:6" x14ac:dyDescent="0.25">
      <c r="A291">
        <v>288</v>
      </c>
      <c r="B291" t="s">
        <v>224</v>
      </c>
      <c r="C291">
        <v>286.3</v>
      </c>
      <c r="D291">
        <v>0</v>
      </c>
      <c r="E291" t="s">
        <v>214</v>
      </c>
      <c r="F291" t="s">
        <v>217</v>
      </c>
    </row>
    <row r="292" spans="1:6" x14ac:dyDescent="0.25">
      <c r="A292">
        <v>289</v>
      </c>
      <c r="B292" t="s">
        <v>224</v>
      </c>
      <c r="C292">
        <v>286.3</v>
      </c>
      <c r="D292">
        <v>0</v>
      </c>
      <c r="E292" t="s">
        <v>214</v>
      </c>
      <c r="F292" t="s">
        <v>217</v>
      </c>
    </row>
    <row r="293" spans="1:6" x14ac:dyDescent="0.25">
      <c r="A293">
        <v>290</v>
      </c>
      <c r="B293" t="s">
        <v>224</v>
      </c>
      <c r="C293">
        <v>13.3</v>
      </c>
      <c r="D293">
        <v>0</v>
      </c>
      <c r="E293" t="s">
        <v>214</v>
      </c>
      <c r="F293" t="s">
        <v>217</v>
      </c>
    </row>
    <row r="294" spans="1:6" x14ac:dyDescent="0.25">
      <c r="A294">
        <v>291</v>
      </c>
      <c r="B294" t="s">
        <v>224</v>
      </c>
      <c r="C294">
        <v>13.3</v>
      </c>
      <c r="D294">
        <v>0</v>
      </c>
      <c r="E294" t="s">
        <v>214</v>
      </c>
      <c r="F294" t="s">
        <v>217</v>
      </c>
    </row>
    <row r="295" spans="1:6" x14ac:dyDescent="0.25">
      <c r="A295">
        <v>292</v>
      </c>
      <c r="B295" t="s">
        <v>224</v>
      </c>
      <c r="C295">
        <v>13.3</v>
      </c>
      <c r="D295">
        <v>0</v>
      </c>
      <c r="E295" t="s">
        <v>214</v>
      </c>
      <c r="F295" t="s">
        <v>217</v>
      </c>
    </row>
    <row r="296" spans="1:6" x14ac:dyDescent="0.25">
      <c r="A296">
        <v>293</v>
      </c>
      <c r="B296" t="s">
        <v>224</v>
      </c>
      <c r="C296">
        <v>13.3</v>
      </c>
      <c r="D296">
        <v>0</v>
      </c>
      <c r="E296" t="s">
        <v>214</v>
      </c>
      <c r="F296" t="s">
        <v>217</v>
      </c>
    </row>
    <row r="297" spans="1:6" x14ac:dyDescent="0.25">
      <c r="A297">
        <v>294</v>
      </c>
      <c r="B297" t="s">
        <v>224</v>
      </c>
      <c r="C297">
        <v>13.3</v>
      </c>
      <c r="D297">
        <v>0</v>
      </c>
      <c r="E297" t="s">
        <v>214</v>
      </c>
      <c r="F297" t="s">
        <v>217</v>
      </c>
    </row>
    <row r="298" spans="1:6" x14ac:dyDescent="0.25">
      <c r="A298">
        <v>295</v>
      </c>
      <c r="B298" t="s">
        <v>224</v>
      </c>
      <c r="C298">
        <v>13.3</v>
      </c>
      <c r="D298">
        <v>0</v>
      </c>
      <c r="E298" t="s">
        <v>214</v>
      </c>
      <c r="F298" t="s">
        <v>217</v>
      </c>
    </row>
    <row r="299" spans="1:6" x14ac:dyDescent="0.25">
      <c r="A299">
        <v>296</v>
      </c>
      <c r="B299" t="s">
        <v>224</v>
      </c>
      <c r="C299">
        <v>13.3</v>
      </c>
      <c r="D299">
        <v>0</v>
      </c>
      <c r="E299" t="s">
        <v>214</v>
      </c>
      <c r="F299" t="s">
        <v>217</v>
      </c>
    </row>
    <row r="300" spans="1:6" x14ac:dyDescent="0.25">
      <c r="A300">
        <v>297</v>
      </c>
      <c r="B300" t="s">
        <v>224</v>
      </c>
      <c r="C300">
        <v>13.3</v>
      </c>
      <c r="D300">
        <v>0</v>
      </c>
      <c r="E300" t="s">
        <v>214</v>
      </c>
      <c r="F300" t="s">
        <v>217</v>
      </c>
    </row>
    <row r="301" spans="1:6" x14ac:dyDescent="0.25">
      <c r="A301">
        <v>298</v>
      </c>
      <c r="B301" t="s">
        <v>224</v>
      </c>
      <c r="C301">
        <v>13.3</v>
      </c>
      <c r="D301">
        <v>0</v>
      </c>
      <c r="E301" t="s">
        <v>214</v>
      </c>
      <c r="F301" t="s">
        <v>217</v>
      </c>
    </row>
    <row r="302" spans="1:6" x14ac:dyDescent="0.25">
      <c r="A302">
        <v>299</v>
      </c>
      <c r="B302" t="s">
        <v>224</v>
      </c>
      <c r="C302">
        <v>13.3</v>
      </c>
      <c r="D302">
        <v>0</v>
      </c>
      <c r="E302" t="s">
        <v>214</v>
      </c>
      <c r="F302" t="s">
        <v>217</v>
      </c>
    </row>
    <row r="303" spans="1:6" x14ac:dyDescent="0.25">
      <c r="A303">
        <v>300</v>
      </c>
      <c r="B303" t="s">
        <v>224</v>
      </c>
      <c r="C303">
        <v>113.97</v>
      </c>
      <c r="D303">
        <v>0</v>
      </c>
      <c r="E303" t="s">
        <v>214</v>
      </c>
      <c r="F303" t="s">
        <v>217</v>
      </c>
    </row>
    <row r="304" spans="1:6" x14ac:dyDescent="0.25">
      <c r="A304">
        <v>301</v>
      </c>
      <c r="B304" t="s">
        <v>224</v>
      </c>
      <c r="C304">
        <v>113.97</v>
      </c>
      <c r="D304">
        <v>0</v>
      </c>
      <c r="E304" t="s">
        <v>214</v>
      </c>
      <c r="F304" t="s">
        <v>217</v>
      </c>
    </row>
    <row r="305" spans="1:6" x14ac:dyDescent="0.25">
      <c r="A305">
        <v>302</v>
      </c>
      <c r="B305" t="s">
        <v>224</v>
      </c>
      <c r="C305">
        <v>13.3</v>
      </c>
      <c r="D305">
        <v>0</v>
      </c>
      <c r="E305" t="s">
        <v>214</v>
      </c>
      <c r="F305" t="s">
        <v>217</v>
      </c>
    </row>
    <row r="306" spans="1:6" x14ac:dyDescent="0.25">
      <c r="A306">
        <v>303</v>
      </c>
      <c r="B306" t="s">
        <v>224</v>
      </c>
      <c r="C306">
        <v>113.97</v>
      </c>
      <c r="D306">
        <v>0</v>
      </c>
      <c r="E306" t="s">
        <v>214</v>
      </c>
      <c r="F306" t="s">
        <v>217</v>
      </c>
    </row>
    <row r="307" spans="1:6" x14ac:dyDescent="0.25">
      <c r="A307">
        <v>304</v>
      </c>
      <c r="B307" t="s">
        <v>224</v>
      </c>
      <c r="C307">
        <v>13.3</v>
      </c>
      <c r="D307">
        <v>0</v>
      </c>
      <c r="E307" t="s">
        <v>214</v>
      </c>
      <c r="F307" t="s">
        <v>217</v>
      </c>
    </row>
    <row r="308" spans="1:6" x14ac:dyDescent="0.25">
      <c r="A308">
        <v>305</v>
      </c>
      <c r="B308" t="s">
        <v>224</v>
      </c>
      <c r="C308">
        <v>13.3</v>
      </c>
      <c r="D308">
        <v>0</v>
      </c>
      <c r="E308" t="s">
        <v>214</v>
      </c>
      <c r="F308" t="s">
        <v>217</v>
      </c>
    </row>
    <row r="309" spans="1:6" x14ac:dyDescent="0.25">
      <c r="A309">
        <v>306</v>
      </c>
      <c r="B309" t="s">
        <v>224</v>
      </c>
      <c r="C309">
        <v>1013.9699999999999</v>
      </c>
      <c r="D309">
        <v>0</v>
      </c>
      <c r="E309" t="s">
        <v>214</v>
      </c>
      <c r="F309" t="s">
        <v>217</v>
      </c>
    </row>
    <row r="310" spans="1:6" x14ac:dyDescent="0.25">
      <c r="A310">
        <v>307</v>
      </c>
      <c r="B310" t="s">
        <v>224</v>
      </c>
      <c r="C310">
        <v>1013.9699999999999</v>
      </c>
      <c r="D310">
        <v>0</v>
      </c>
      <c r="E310" t="s">
        <v>214</v>
      </c>
      <c r="F310" t="s">
        <v>217</v>
      </c>
    </row>
    <row r="311" spans="1:6" x14ac:dyDescent="0.25">
      <c r="A311">
        <v>308</v>
      </c>
      <c r="B311" t="s">
        <v>224</v>
      </c>
      <c r="C311">
        <v>113.97</v>
      </c>
      <c r="D311">
        <v>0</v>
      </c>
      <c r="E311" t="s">
        <v>214</v>
      </c>
      <c r="F311" t="s">
        <v>217</v>
      </c>
    </row>
    <row r="312" spans="1:6" x14ac:dyDescent="0.25">
      <c r="A312">
        <v>309</v>
      </c>
      <c r="B312" t="s">
        <v>224</v>
      </c>
      <c r="C312">
        <v>286.3</v>
      </c>
      <c r="D312">
        <v>0</v>
      </c>
      <c r="E312" t="s">
        <v>214</v>
      </c>
      <c r="F312" t="s">
        <v>217</v>
      </c>
    </row>
    <row r="313" spans="1:6" x14ac:dyDescent="0.25">
      <c r="A313">
        <v>310</v>
      </c>
      <c r="B313" t="s">
        <v>224</v>
      </c>
      <c r="C313">
        <v>286.3</v>
      </c>
      <c r="D313">
        <v>0</v>
      </c>
      <c r="E313" t="s">
        <v>214</v>
      </c>
      <c r="F313" t="s">
        <v>217</v>
      </c>
    </row>
    <row r="314" spans="1:6" x14ac:dyDescent="0.25">
      <c r="A314">
        <v>311</v>
      </c>
      <c r="B314" t="s">
        <v>224</v>
      </c>
      <c r="C314">
        <v>286.3</v>
      </c>
      <c r="D314">
        <v>0</v>
      </c>
      <c r="E314" t="s">
        <v>214</v>
      </c>
      <c r="F314" t="s">
        <v>217</v>
      </c>
    </row>
    <row r="315" spans="1:6" x14ac:dyDescent="0.25">
      <c r="A315">
        <v>312</v>
      </c>
      <c r="B315" t="s">
        <v>224</v>
      </c>
      <c r="C315">
        <v>283.60000000000002</v>
      </c>
      <c r="D315">
        <v>0</v>
      </c>
      <c r="E315" t="s">
        <v>214</v>
      </c>
      <c r="F315" t="s">
        <v>217</v>
      </c>
    </row>
    <row r="316" spans="1:6" x14ac:dyDescent="0.25">
      <c r="A316">
        <v>313</v>
      </c>
      <c r="B316" t="s">
        <v>224</v>
      </c>
      <c r="C316">
        <v>286.3</v>
      </c>
      <c r="D316">
        <v>0</v>
      </c>
      <c r="E316" t="s">
        <v>214</v>
      </c>
      <c r="F316" t="s">
        <v>217</v>
      </c>
    </row>
    <row r="317" spans="1:6" x14ac:dyDescent="0.25">
      <c r="A317">
        <v>314</v>
      </c>
      <c r="B317" t="s">
        <v>224</v>
      </c>
      <c r="C317">
        <v>286.3</v>
      </c>
      <c r="D317">
        <v>0</v>
      </c>
      <c r="E317" t="s">
        <v>214</v>
      </c>
      <c r="F317" t="s">
        <v>217</v>
      </c>
    </row>
    <row r="318" spans="1:6" x14ac:dyDescent="0.25">
      <c r="A318">
        <v>315</v>
      </c>
      <c r="B318" t="s">
        <v>224</v>
      </c>
      <c r="C318">
        <v>359.3</v>
      </c>
      <c r="D318">
        <v>0</v>
      </c>
      <c r="E318" t="s">
        <v>214</v>
      </c>
      <c r="F318" t="s">
        <v>217</v>
      </c>
    </row>
    <row r="319" spans="1:6" x14ac:dyDescent="0.25">
      <c r="A319">
        <v>316</v>
      </c>
      <c r="B319" t="s">
        <v>224</v>
      </c>
      <c r="C319">
        <v>286.3</v>
      </c>
      <c r="D319">
        <v>0</v>
      </c>
      <c r="E319" t="s">
        <v>214</v>
      </c>
      <c r="F319" t="s">
        <v>217</v>
      </c>
    </row>
    <row r="320" spans="1:6" x14ac:dyDescent="0.25">
      <c r="A320">
        <v>317</v>
      </c>
      <c r="B320" t="s">
        <v>224</v>
      </c>
      <c r="C320">
        <v>1013.9699999999999</v>
      </c>
      <c r="D320">
        <v>0</v>
      </c>
      <c r="E320" t="s">
        <v>214</v>
      </c>
      <c r="F320" t="s">
        <v>217</v>
      </c>
    </row>
    <row r="321" spans="1:6" x14ac:dyDescent="0.25">
      <c r="A321">
        <v>318</v>
      </c>
      <c r="B321" t="s">
        <v>224</v>
      </c>
      <c r="C321">
        <v>1013.9699999999999</v>
      </c>
      <c r="D321">
        <v>0</v>
      </c>
      <c r="E321" t="s">
        <v>214</v>
      </c>
      <c r="F321" t="s">
        <v>217</v>
      </c>
    </row>
    <row r="322" spans="1:6" x14ac:dyDescent="0.25">
      <c r="A322">
        <v>319</v>
      </c>
      <c r="B322" t="s">
        <v>224</v>
      </c>
      <c r="C322">
        <v>1013.9699999999999</v>
      </c>
      <c r="D322">
        <v>0</v>
      </c>
      <c r="E322" t="s">
        <v>214</v>
      </c>
      <c r="F322" t="s">
        <v>217</v>
      </c>
    </row>
    <row r="323" spans="1:6" x14ac:dyDescent="0.25">
      <c r="A323">
        <v>320</v>
      </c>
      <c r="B323" t="s">
        <v>224</v>
      </c>
      <c r="C323">
        <v>13.3</v>
      </c>
      <c r="D323">
        <v>0</v>
      </c>
      <c r="E323" t="s">
        <v>214</v>
      </c>
      <c r="F323" t="s">
        <v>217</v>
      </c>
    </row>
    <row r="324" spans="1:6" x14ac:dyDescent="0.25">
      <c r="A324">
        <v>321</v>
      </c>
      <c r="B324" t="s">
        <v>224</v>
      </c>
      <c r="C324">
        <v>1013.9699999999999</v>
      </c>
      <c r="D324">
        <v>0</v>
      </c>
      <c r="E324" t="s">
        <v>214</v>
      </c>
      <c r="F324" t="s">
        <v>217</v>
      </c>
    </row>
    <row r="325" spans="1:6" x14ac:dyDescent="0.25">
      <c r="A325">
        <v>322</v>
      </c>
      <c r="B325" t="s">
        <v>224</v>
      </c>
      <c r="C325">
        <v>1013.9699999999999</v>
      </c>
      <c r="D325">
        <v>0</v>
      </c>
      <c r="E325" t="s">
        <v>214</v>
      </c>
      <c r="F325" t="s">
        <v>217</v>
      </c>
    </row>
    <row r="326" spans="1:6" x14ac:dyDescent="0.25">
      <c r="A326">
        <v>323</v>
      </c>
      <c r="B326" t="s">
        <v>224</v>
      </c>
      <c r="C326">
        <v>1013.9699999999999</v>
      </c>
      <c r="D326">
        <v>0</v>
      </c>
      <c r="E326" t="s">
        <v>214</v>
      </c>
      <c r="F326" t="s">
        <v>217</v>
      </c>
    </row>
    <row r="327" spans="1:6" x14ac:dyDescent="0.25">
      <c r="A327">
        <v>324</v>
      </c>
      <c r="B327" t="s">
        <v>224</v>
      </c>
      <c r="C327">
        <v>1013.9699999999999</v>
      </c>
      <c r="D327">
        <v>0</v>
      </c>
      <c r="E327" t="s">
        <v>214</v>
      </c>
      <c r="F327" t="s">
        <v>217</v>
      </c>
    </row>
    <row r="328" spans="1:6" x14ac:dyDescent="0.25">
      <c r="A328">
        <v>325</v>
      </c>
      <c r="B328" t="s">
        <v>224</v>
      </c>
      <c r="C328">
        <v>1668.72</v>
      </c>
      <c r="D328">
        <v>0</v>
      </c>
      <c r="E328" t="s">
        <v>214</v>
      </c>
      <c r="F328" t="s">
        <v>217</v>
      </c>
    </row>
    <row r="329" spans="1:6" x14ac:dyDescent="0.25">
      <c r="A329">
        <v>326</v>
      </c>
      <c r="B329" t="s">
        <v>224</v>
      </c>
      <c r="C329">
        <v>1013.9699999999999</v>
      </c>
      <c r="D329">
        <v>0</v>
      </c>
      <c r="E329" t="s">
        <v>214</v>
      </c>
      <c r="F329" t="s">
        <v>217</v>
      </c>
    </row>
    <row r="330" spans="1:6" x14ac:dyDescent="0.25">
      <c r="A330">
        <v>327</v>
      </c>
      <c r="B330" t="s">
        <v>224</v>
      </c>
      <c r="C330">
        <v>1013.9699999999999</v>
      </c>
      <c r="D330">
        <v>0</v>
      </c>
      <c r="E330" t="s">
        <v>214</v>
      </c>
      <c r="F330" t="s">
        <v>217</v>
      </c>
    </row>
    <row r="331" spans="1:6" x14ac:dyDescent="0.25">
      <c r="A331">
        <v>328</v>
      </c>
      <c r="B331" t="s">
        <v>224</v>
      </c>
      <c r="C331">
        <v>1013.9699999999999</v>
      </c>
      <c r="D331">
        <v>0</v>
      </c>
      <c r="E331" t="s">
        <v>214</v>
      </c>
      <c r="F331" t="s">
        <v>217</v>
      </c>
    </row>
    <row r="332" spans="1:6" x14ac:dyDescent="0.25">
      <c r="A332">
        <v>329</v>
      </c>
      <c r="B332" t="s">
        <v>224</v>
      </c>
      <c r="C332">
        <v>1013.9699999999999</v>
      </c>
      <c r="D332">
        <v>0</v>
      </c>
      <c r="E332" t="s">
        <v>214</v>
      </c>
      <c r="F332" t="s">
        <v>217</v>
      </c>
    </row>
    <row r="333" spans="1:6" x14ac:dyDescent="0.25">
      <c r="A333">
        <v>330</v>
      </c>
      <c r="B333" t="s">
        <v>224</v>
      </c>
      <c r="C333">
        <v>13.3</v>
      </c>
      <c r="D333">
        <v>0</v>
      </c>
      <c r="E333" t="s">
        <v>214</v>
      </c>
      <c r="F333" t="s">
        <v>217</v>
      </c>
    </row>
    <row r="334" spans="1:6" x14ac:dyDescent="0.25">
      <c r="A334">
        <v>331</v>
      </c>
      <c r="B334" t="s">
        <v>224</v>
      </c>
      <c r="C334">
        <v>1013.9699999999999</v>
      </c>
      <c r="D334">
        <v>0</v>
      </c>
      <c r="E334" t="s">
        <v>214</v>
      </c>
      <c r="F334" t="s">
        <v>217</v>
      </c>
    </row>
    <row r="335" spans="1:6" x14ac:dyDescent="0.25">
      <c r="A335">
        <v>332</v>
      </c>
      <c r="B335" t="s">
        <v>224</v>
      </c>
      <c r="C335">
        <v>1013.9699999999999</v>
      </c>
      <c r="D335">
        <v>0</v>
      </c>
      <c r="E335" t="s">
        <v>214</v>
      </c>
      <c r="F335" t="s">
        <v>217</v>
      </c>
    </row>
    <row r="336" spans="1:6" x14ac:dyDescent="0.25">
      <c r="A336">
        <v>333</v>
      </c>
      <c r="B336" t="s">
        <v>224</v>
      </c>
      <c r="C336">
        <v>13.3</v>
      </c>
      <c r="D336">
        <v>0</v>
      </c>
      <c r="E336" t="s">
        <v>214</v>
      </c>
      <c r="F336" t="s">
        <v>217</v>
      </c>
    </row>
    <row r="337" spans="1:6" x14ac:dyDescent="0.25">
      <c r="A337">
        <v>334</v>
      </c>
      <c r="B337" t="s">
        <v>224</v>
      </c>
      <c r="C337">
        <v>286.3</v>
      </c>
      <c r="D337">
        <v>0</v>
      </c>
      <c r="E337" t="s">
        <v>214</v>
      </c>
      <c r="F337" t="s">
        <v>217</v>
      </c>
    </row>
    <row r="338" spans="1:6" x14ac:dyDescent="0.25">
      <c r="A338">
        <v>335</v>
      </c>
      <c r="B338" t="s">
        <v>224</v>
      </c>
      <c r="C338">
        <v>283.60000000000002</v>
      </c>
      <c r="D338">
        <v>0</v>
      </c>
      <c r="E338" t="s">
        <v>214</v>
      </c>
      <c r="F338" t="s">
        <v>217</v>
      </c>
    </row>
    <row r="339" spans="1:6" x14ac:dyDescent="0.25">
      <c r="A339">
        <v>336</v>
      </c>
      <c r="B339" t="s">
        <v>224</v>
      </c>
      <c r="C339">
        <v>286.3</v>
      </c>
      <c r="D339">
        <v>0</v>
      </c>
      <c r="E339" t="s">
        <v>214</v>
      </c>
      <c r="F339" t="s">
        <v>217</v>
      </c>
    </row>
    <row r="340" spans="1:6" x14ac:dyDescent="0.25">
      <c r="A340">
        <v>337</v>
      </c>
      <c r="B340" t="s">
        <v>224</v>
      </c>
      <c r="C340">
        <v>286.3</v>
      </c>
      <c r="D340">
        <v>0</v>
      </c>
      <c r="E340" t="s">
        <v>214</v>
      </c>
      <c r="F340" t="s">
        <v>217</v>
      </c>
    </row>
    <row r="341" spans="1:6" x14ac:dyDescent="0.25">
      <c r="A341">
        <v>338</v>
      </c>
      <c r="B341" t="s">
        <v>224</v>
      </c>
      <c r="C341">
        <v>13.3</v>
      </c>
      <c r="D341">
        <v>0</v>
      </c>
      <c r="E341" t="s">
        <v>214</v>
      </c>
      <c r="F341" t="s">
        <v>217</v>
      </c>
    </row>
    <row r="342" spans="1:6" x14ac:dyDescent="0.25">
      <c r="A342">
        <v>339</v>
      </c>
      <c r="B342" t="s">
        <v>224</v>
      </c>
      <c r="C342">
        <v>13.3</v>
      </c>
      <c r="D342">
        <v>0</v>
      </c>
      <c r="E342" t="s">
        <v>214</v>
      </c>
      <c r="F342" t="s">
        <v>217</v>
      </c>
    </row>
    <row r="343" spans="1:6" x14ac:dyDescent="0.25">
      <c r="A343">
        <v>340</v>
      </c>
      <c r="B343" t="s">
        <v>224</v>
      </c>
      <c r="C343">
        <v>13.3</v>
      </c>
      <c r="D343">
        <v>0</v>
      </c>
      <c r="E343" t="s">
        <v>214</v>
      </c>
      <c r="F343" t="s">
        <v>217</v>
      </c>
    </row>
    <row r="344" spans="1:6" x14ac:dyDescent="0.25">
      <c r="A344">
        <v>341</v>
      </c>
      <c r="B344" t="s">
        <v>224</v>
      </c>
      <c r="C344">
        <v>286.3</v>
      </c>
      <c r="D344">
        <v>0</v>
      </c>
      <c r="E344" t="s">
        <v>214</v>
      </c>
      <c r="F344" t="s">
        <v>217</v>
      </c>
    </row>
    <row r="345" spans="1:6" x14ac:dyDescent="0.25">
      <c r="A345">
        <v>342</v>
      </c>
      <c r="B345" t="s">
        <v>224</v>
      </c>
      <c r="C345">
        <v>286.3</v>
      </c>
      <c r="D345">
        <v>0</v>
      </c>
      <c r="E345" t="s">
        <v>214</v>
      </c>
      <c r="F345" t="s">
        <v>217</v>
      </c>
    </row>
    <row r="346" spans="1:6" x14ac:dyDescent="0.25">
      <c r="A346">
        <v>343</v>
      </c>
      <c r="B346" t="s">
        <v>224</v>
      </c>
      <c r="C346">
        <v>1013.9699999999999</v>
      </c>
      <c r="D346">
        <v>0</v>
      </c>
      <c r="E346" t="s">
        <v>214</v>
      </c>
      <c r="F346" t="s">
        <v>217</v>
      </c>
    </row>
    <row r="347" spans="1:6" x14ac:dyDescent="0.25">
      <c r="A347">
        <v>344</v>
      </c>
      <c r="B347" t="s">
        <v>224</v>
      </c>
      <c r="C347">
        <v>1013.9699999999999</v>
      </c>
      <c r="D347">
        <v>0</v>
      </c>
      <c r="E347" t="s">
        <v>214</v>
      </c>
      <c r="F347" t="s">
        <v>217</v>
      </c>
    </row>
    <row r="348" spans="1:6" x14ac:dyDescent="0.25">
      <c r="A348">
        <v>345</v>
      </c>
      <c r="B348" t="s">
        <v>224</v>
      </c>
      <c r="C348">
        <v>1013.9699999999999</v>
      </c>
      <c r="D348">
        <v>0</v>
      </c>
      <c r="E348" t="s">
        <v>214</v>
      </c>
      <c r="F348" t="s">
        <v>217</v>
      </c>
    </row>
    <row r="349" spans="1:6" x14ac:dyDescent="0.25">
      <c r="A349">
        <v>346</v>
      </c>
      <c r="B349" t="s">
        <v>224</v>
      </c>
      <c r="C349">
        <v>286.3</v>
      </c>
      <c r="D349">
        <v>0</v>
      </c>
      <c r="E349" t="s">
        <v>214</v>
      </c>
      <c r="F349" t="s">
        <v>217</v>
      </c>
    </row>
    <row r="350" spans="1:6" x14ac:dyDescent="0.25">
      <c r="A350">
        <v>347</v>
      </c>
      <c r="B350" t="s">
        <v>224</v>
      </c>
      <c r="C350">
        <v>113.97</v>
      </c>
      <c r="D350">
        <v>0</v>
      </c>
      <c r="E350" t="s">
        <v>214</v>
      </c>
      <c r="F350" t="s">
        <v>217</v>
      </c>
    </row>
    <row r="351" spans="1:6" x14ac:dyDescent="0.25">
      <c r="A351">
        <v>348</v>
      </c>
      <c r="B351" t="s">
        <v>224</v>
      </c>
      <c r="C351">
        <v>13.3</v>
      </c>
      <c r="D351">
        <v>0</v>
      </c>
      <c r="E351" t="s">
        <v>214</v>
      </c>
      <c r="F351" t="s">
        <v>217</v>
      </c>
    </row>
    <row r="352" spans="1:6" x14ac:dyDescent="0.25">
      <c r="A352">
        <v>349</v>
      </c>
      <c r="B352" t="s">
        <v>224</v>
      </c>
      <c r="C352">
        <v>1013.9699999999999</v>
      </c>
      <c r="D352">
        <v>0</v>
      </c>
      <c r="E352" t="s">
        <v>214</v>
      </c>
      <c r="F352" t="s">
        <v>217</v>
      </c>
    </row>
    <row r="353" spans="1:6" x14ac:dyDescent="0.25">
      <c r="A353">
        <v>350</v>
      </c>
      <c r="B353" t="s">
        <v>224</v>
      </c>
      <c r="C353">
        <v>13.3</v>
      </c>
      <c r="D353">
        <v>0</v>
      </c>
      <c r="E353" t="s">
        <v>214</v>
      </c>
      <c r="F353" t="s">
        <v>217</v>
      </c>
    </row>
    <row r="354" spans="1:6" x14ac:dyDescent="0.25">
      <c r="A354">
        <v>351</v>
      </c>
      <c r="B354" t="s">
        <v>224</v>
      </c>
      <c r="C354">
        <v>113.97</v>
      </c>
      <c r="D354">
        <v>0</v>
      </c>
      <c r="E354" t="s">
        <v>214</v>
      </c>
      <c r="F354" t="s">
        <v>217</v>
      </c>
    </row>
    <row r="355" spans="1:6" x14ac:dyDescent="0.25">
      <c r="A355">
        <v>352</v>
      </c>
      <c r="B355" t="s">
        <v>224</v>
      </c>
      <c r="C355">
        <v>113.97</v>
      </c>
      <c r="D355">
        <v>0</v>
      </c>
      <c r="E355" t="s">
        <v>214</v>
      </c>
      <c r="F355" t="s">
        <v>217</v>
      </c>
    </row>
    <row r="356" spans="1:6" x14ac:dyDescent="0.25">
      <c r="A356">
        <v>353</v>
      </c>
      <c r="B356" t="s">
        <v>224</v>
      </c>
      <c r="C356">
        <v>13.3</v>
      </c>
      <c r="D356">
        <v>0</v>
      </c>
      <c r="E356" t="s">
        <v>214</v>
      </c>
      <c r="F356" t="s">
        <v>217</v>
      </c>
    </row>
    <row r="357" spans="1:6" x14ac:dyDescent="0.25">
      <c r="A357">
        <v>354</v>
      </c>
      <c r="B357" t="s">
        <v>224</v>
      </c>
      <c r="C357">
        <v>1013.9699999999999</v>
      </c>
      <c r="D357">
        <v>0</v>
      </c>
      <c r="E357" t="s">
        <v>214</v>
      </c>
      <c r="F357" t="s">
        <v>217</v>
      </c>
    </row>
    <row r="358" spans="1:6" x14ac:dyDescent="0.25">
      <c r="A358">
        <v>355</v>
      </c>
      <c r="B358" t="s">
        <v>224</v>
      </c>
      <c r="C358">
        <v>113.97</v>
      </c>
      <c r="D358">
        <v>0</v>
      </c>
      <c r="E358" t="s">
        <v>214</v>
      </c>
      <c r="F358" t="s">
        <v>217</v>
      </c>
    </row>
    <row r="359" spans="1:6" x14ac:dyDescent="0.25">
      <c r="A359">
        <v>356</v>
      </c>
      <c r="B359" t="s">
        <v>224</v>
      </c>
      <c r="C359">
        <v>13.3</v>
      </c>
      <c r="D359">
        <v>0</v>
      </c>
      <c r="E359" t="s">
        <v>214</v>
      </c>
      <c r="F359" t="s">
        <v>217</v>
      </c>
    </row>
    <row r="360" spans="1:6" x14ac:dyDescent="0.25">
      <c r="A360">
        <v>357</v>
      </c>
      <c r="B360" t="s">
        <v>224</v>
      </c>
      <c r="C360">
        <v>13.3</v>
      </c>
      <c r="D360">
        <v>0</v>
      </c>
      <c r="E360" t="s">
        <v>214</v>
      </c>
      <c r="F360" t="s">
        <v>217</v>
      </c>
    </row>
    <row r="361" spans="1:6" x14ac:dyDescent="0.25">
      <c r="A361">
        <v>358</v>
      </c>
      <c r="B361" t="s">
        <v>224</v>
      </c>
      <c r="C361">
        <v>1013.9699999999999</v>
      </c>
      <c r="D361">
        <v>0</v>
      </c>
      <c r="E361" t="s">
        <v>214</v>
      </c>
      <c r="F361" t="s">
        <v>217</v>
      </c>
    </row>
    <row r="362" spans="1:6" x14ac:dyDescent="0.25">
      <c r="A362">
        <v>359</v>
      </c>
      <c r="B362" t="s">
        <v>224</v>
      </c>
      <c r="C362">
        <v>113.97</v>
      </c>
      <c r="D362">
        <v>0</v>
      </c>
      <c r="E362" t="s">
        <v>214</v>
      </c>
      <c r="F362" t="s">
        <v>217</v>
      </c>
    </row>
    <row r="363" spans="1:6" x14ac:dyDescent="0.25">
      <c r="A363">
        <v>360</v>
      </c>
      <c r="B363" t="s">
        <v>224</v>
      </c>
      <c r="C363">
        <v>1013.9699999999999</v>
      </c>
      <c r="D363">
        <v>0</v>
      </c>
      <c r="E363" t="s">
        <v>214</v>
      </c>
      <c r="F363" t="s">
        <v>217</v>
      </c>
    </row>
    <row r="364" spans="1:6" x14ac:dyDescent="0.25">
      <c r="A364">
        <v>361</v>
      </c>
      <c r="B364" t="s">
        <v>224</v>
      </c>
      <c r="C364">
        <v>1013.9699999999999</v>
      </c>
      <c r="D364">
        <v>0</v>
      </c>
      <c r="E364" t="s">
        <v>214</v>
      </c>
      <c r="F364" t="s">
        <v>217</v>
      </c>
    </row>
    <row r="365" spans="1:6" x14ac:dyDescent="0.25">
      <c r="A365">
        <v>362</v>
      </c>
      <c r="B365" t="s">
        <v>224</v>
      </c>
      <c r="C365">
        <v>1013.9699999999999</v>
      </c>
      <c r="D365">
        <v>0</v>
      </c>
      <c r="E365" t="s">
        <v>214</v>
      </c>
      <c r="F365" t="s">
        <v>217</v>
      </c>
    </row>
    <row r="366" spans="1:6" x14ac:dyDescent="0.25">
      <c r="A366">
        <v>363</v>
      </c>
      <c r="B366" t="s">
        <v>224</v>
      </c>
      <c r="C366">
        <v>113.97</v>
      </c>
      <c r="D366">
        <v>0</v>
      </c>
      <c r="E366" t="s">
        <v>214</v>
      </c>
      <c r="F366" t="s">
        <v>217</v>
      </c>
    </row>
    <row r="367" spans="1:6" x14ac:dyDescent="0.25">
      <c r="A367">
        <v>364</v>
      </c>
      <c r="B367" t="s">
        <v>224</v>
      </c>
      <c r="C367">
        <v>1013.9699999999999</v>
      </c>
      <c r="D367">
        <v>0</v>
      </c>
      <c r="E367" t="s">
        <v>214</v>
      </c>
      <c r="F367" t="s">
        <v>217</v>
      </c>
    </row>
    <row r="368" spans="1:6" x14ac:dyDescent="0.25">
      <c r="A368">
        <v>365</v>
      </c>
      <c r="B368" t="s">
        <v>224</v>
      </c>
      <c r="C368">
        <v>13.3</v>
      </c>
      <c r="D368">
        <v>0</v>
      </c>
      <c r="E368" t="s">
        <v>214</v>
      </c>
      <c r="F368" t="s">
        <v>217</v>
      </c>
    </row>
    <row r="369" spans="1:6" x14ac:dyDescent="0.25">
      <c r="A369">
        <v>366</v>
      </c>
      <c r="B369" t="s">
        <v>224</v>
      </c>
      <c r="C369">
        <v>1013.9699999999999</v>
      </c>
      <c r="D369">
        <v>0</v>
      </c>
      <c r="E369" t="s">
        <v>214</v>
      </c>
      <c r="F369" t="s">
        <v>217</v>
      </c>
    </row>
    <row r="370" spans="1:6" x14ac:dyDescent="0.25">
      <c r="A370">
        <v>367</v>
      </c>
      <c r="B370" t="s">
        <v>224</v>
      </c>
      <c r="C370">
        <v>113.97</v>
      </c>
      <c r="D370">
        <v>0</v>
      </c>
      <c r="E370" t="s">
        <v>214</v>
      </c>
      <c r="F370" t="s">
        <v>217</v>
      </c>
    </row>
    <row r="371" spans="1:6" x14ac:dyDescent="0.25">
      <c r="A371">
        <v>368</v>
      </c>
      <c r="B371" t="s">
        <v>224</v>
      </c>
      <c r="C371">
        <v>113.97</v>
      </c>
      <c r="D371">
        <v>0</v>
      </c>
      <c r="E371" t="s">
        <v>214</v>
      </c>
      <c r="F371" t="s">
        <v>217</v>
      </c>
    </row>
    <row r="372" spans="1:6" x14ac:dyDescent="0.25">
      <c r="A372">
        <v>369</v>
      </c>
      <c r="B372" t="s">
        <v>224</v>
      </c>
      <c r="C372">
        <v>1013.9699999999999</v>
      </c>
      <c r="D372">
        <v>0</v>
      </c>
      <c r="E372" t="s">
        <v>214</v>
      </c>
      <c r="F372" t="s">
        <v>217</v>
      </c>
    </row>
    <row r="373" spans="1:6" x14ac:dyDescent="0.25">
      <c r="A373">
        <v>370</v>
      </c>
      <c r="B373" t="s">
        <v>224</v>
      </c>
      <c r="C373">
        <v>1013.9699999999999</v>
      </c>
      <c r="D373">
        <v>0</v>
      </c>
      <c r="E373" t="s">
        <v>214</v>
      </c>
      <c r="F373" t="s">
        <v>217</v>
      </c>
    </row>
    <row r="374" spans="1:6" x14ac:dyDescent="0.25">
      <c r="A374">
        <v>371</v>
      </c>
      <c r="B374" t="s">
        <v>224</v>
      </c>
      <c r="C374">
        <v>1013.9699999999999</v>
      </c>
      <c r="D374">
        <v>0</v>
      </c>
      <c r="E374" t="s">
        <v>214</v>
      </c>
      <c r="F374" t="s">
        <v>217</v>
      </c>
    </row>
    <row r="375" spans="1:6" x14ac:dyDescent="0.25">
      <c r="A375">
        <v>372</v>
      </c>
      <c r="B375" t="s">
        <v>224</v>
      </c>
      <c r="C375">
        <v>113.97</v>
      </c>
      <c r="D375">
        <v>0</v>
      </c>
      <c r="E375" t="s">
        <v>214</v>
      </c>
      <c r="F375" t="s">
        <v>217</v>
      </c>
    </row>
    <row r="376" spans="1:6" x14ac:dyDescent="0.25">
      <c r="A376">
        <v>373</v>
      </c>
      <c r="B376" t="s">
        <v>224</v>
      </c>
      <c r="C376">
        <v>113.97</v>
      </c>
      <c r="D376">
        <v>0</v>
      </c>
      <c r="E376" t="s">
        <v>214</v>
      </c>
      <c r="F376" t="s">
        <v>217</v>
      </c>
    </row>
    <row r="377" spans="1:6" x14ac:dyDescent="0.25">
      <c r="A377">
        <v>374</v>
      </c>
      <c r="B377" t="s">
        <v>224</v>
      </c>
      <c r="C377">
        <v>1562.3</v>
      </c>
      <c r="D377">
        <v>0</v>
      </c>
      <c r="E377" t="s">
        <v>214</v>
      </c>
      <c r="F377" t="s">
        <v>217</v>
      </c>
    </row>
    <row r="378" spans="1:6" x14ac:dyDescent="0.25">
      <c r="A378">
        <v>375</v>
      </c>
      <c r="B378" t="s">
        <v>224</v>
      </c>
      <c r="C378">
        <v>555.73</v>
      </c>
      <c r="D378">
        <v>0</v>
      </c>
      <c r="E378" t="s">
        <v>214</v>
      </c>
      <c r="F378" t="s">
        <v>217</v>
      </c>
    </row>
    <row r="379" spans="1:6" x14ac:dyDescent="0.25">
      <c r="A379">
        <v>376</v>
      </c>
      <c r="B379" t="s">
        <v>224</v>
      </c>
      <c r="C379">
        <v>286.3</v>
      </c>
      <c r="D379">
        <v>0</v>
      </c>
      <c r="E379" t="s">
        <v>214</v>
      </c>
      <c r="F379" t="s">
        <v>217</v>
      </c>
    </row>
    <row r="380" spans="1:6" x14ac:dyDescent="0.25">
      <c r="A380">
        <v>377</v>
      </c>
      <c r="B380" t="s">
        <v>224</v>
      </c>
      <c r="C380">
        <v>286.3</v>
      </c>
      <c r="D380">
        <v>0</v>
      </c>
      <c r="E380" t="s">
        <v>214</v>
      </c>
      <c r="F380" t="s">
        <v>217</v>
      </c>
    </row>
    <row r="381" spans="1:6" x14ac:dyDescent="0.25">
      <c r="A381">
        <v>378</v>
      </c>
      <c r="B381" t="s">
        <v>224</v>
      </c>
      <c r="C381">
        <v>286.3</v>
      </c>
      <c r="D381">
        <v>0</v>
      </c>
      <c r="E381" t="s">
        <v>214</v>
      </c>
      <c r="F381" t="s">
        <v>217</v>
      </c>
    </row>
    <row r="382" spans="1:6" x14ac:dyDescent="0.25">
      <c r="A382">
        <v>379</v>
      </c>
      <c r="B382" t="s">
        <v>224</v>
      </c>
      <c r="C382">
        <v>286.3</v>
      </c>
      <c r="D382">
        <v>0</v>
      </c>
      <c r="E382" t="s">
        <v>214</v>
      </c>
      <c r="F382" t="s">
        <v>217</v>
      </c>
    </row>
    <row r="383" spans="1:6" x14ac:dyDescent="0.25">
      <c r="A383">
        <v>380</v>
      </c>
      <c r="B383" t="s">
        <v>224</v>
      </c>
      <c r="C383">
        <v>13.3</v>
      </c>
      <c r="D383">
        <v>0</v>
      </c>
      <c r="E383" t="s">
        <v>214</v>
      </c>
      <c r="F383" t="s">
        <v>217</v>
      </c>
    </row>
    <row r="384" spans="1:6" x14ac:dyDescent="0.25">
      <c r="A384">
        <v>381</v>
      </c>
      <c r="B384" t="s">
        <v>224</v>
      </c>
      <c r="C384">
        <v>13.3</v>
      </c>
      <c r="D384">
        <v>0</v>
      </c>
      <c r="E384" t="s">
        <v>214</v>
      </c>
      <c r="F384" t="s">
        <v>217</v>
      </c>
    </row>
    <row r="385" spans="1:6" x14ac:dyDescent="0.25">
      <c r="A385">
        <v>382</v>
      </c>
      <c r="B385" t="s">
        <v>224</v>
      </c>
      <c r="C385">
        <v>13.3</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4"/>
  <sheetViews>
    <sheetView topLeftCell="A3" workbookViewId="0">
      <selection activeCell="A394" sqref="A39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225</v>
      </c>
      <c r="C231" t="s">
        <v>217</v>
      </c>
    </row>
    <row r="232" spans="1:3" x14ac:dyDescent="0.25">
      <c r="A232">
        <v>229</v>
      </c>
      <c r="B232" t="s">
        <v>225</v>
      </c>
      <c r="C232" t="s">
        <v>217</v>
      </c>
    </row>
    <row r="233" spans="1:3" x14ac:dyDescent="0.25">
      <c r="A233">
        <v>230</v>
      </c>
      <c r="B233" t="s">
        <v>225</v>
      </c>
      <c r="C233" t="s">
        <v>217</v>
      </c>
    </row>
    <row r="234" spans="1:3" x14ac:dyDescent="0.25">
      <c r="A234">
        <v>231</v>
      </c>
      <c r="B234" t="s">
        <v>225</v>
      </c>
      <c r="C234" t="s">
        <v>217</v>
      </c>
    </row>
    <row r="235" spans="1:3" x14ac:dyDescent="0.25">
      <c r="A235">
        <v>232</v>
      </c>
      <c r="B235" t="s">
        <v>225</v>
      </c>
      <c r="C235" t="s">
        <v>217</v>
      </c>
    </row>
    <row r="236" spans="1:3" x14ac:dyDescent="0.25">
      <c r="A236">
        <v>233</v>
      </c>
      <c r="B236" t="s">
        <v>225</v>
      </c>
      <c r="C236" t="s">
        <v>217</v>
      </c>
    </row>
    <row r="237" spans="1:3" x14ac:dyDescent="0.25">
      <c r="A237">
        <v>234</v>
      </c>
      <c r="B237" t="s">
        <v>225</v>
      </c>
      <c r="C237" t="s">
        <v>217</v>
      </c>
    </row>
    <row r="238" spans="1:3" x14ac:dyDescent="0.25">
      <c r="A238">
        <v>235</v>
      </c>
      <c r="B238" t="s">
        <v>225</v>
      </c>
      <c r="C238" t="s">
        <v>217</v>
      </c>
    </row>
    <row r="239" spans="1:3" x14ac:dyDescent="0.25">
      <c r="A239">
        <v>236</v>
      </c>
      <c r="B239" t="s">
        <v>225</v>
      </c>
      <c r="C239" t="s">
        <v>217</v>
      </c>
    </row>
    <row r="240" spans="1:3" x14ac:dyDescent="0.25">
      <c r="A240">
        <v>237</v>
      </c>
      <c r="B240" t="s">
        <v>225</v>
      </c>
      <c r="C240" t="s">
        <v>217</v>
      </c>
    </row>
    <row r="241" spans="1:3" x14ac:dyDescent="0.25">
      <c r="A241">
        <v>238</v>
      </c>
      <c r="B241" t="s">
        <v>225</v>
      </c>
      <c r="C241" t="s">
        <v>217</v>
      </c>
    </row>
    <row r="242" spans="1:3" x14ac:dyDescent="0.25">
      <c r="A242">
        <v>239</v>
      </c>
      <c r="B242" t="s">
        <v>225</v>
      </c>
      <c r="C242" t="s">
        <v>217</v>
      </c>
    </row>
    <row r="243" spans="1:3" x14ac:dyDescent="0.25">
      <c r="A243">
        <v>240</v>
      </c>
      <c r="B243" t="s">
        <v>225</v>
      </c>
      <c r="C243" t="s">
        <v>217</v>
      </c>
    </row>
    <row r="244" spans="1:3" x14ac:dyDescent="0.25">
      <c r="A244">
        <v>241</v>
      </c>
      <c r="B244" t="s">
        <v>225</v>
      </c>
      <c r="C244" t="s">
        <v>217</v>
      </c>
    </row>
    <row r="245" spans="1:3" x14ac:dyDescent="0.25">
      <c r="A245">
        <v>242</v>
      </c>
      <c r="B245" t="s">
        <v>225</v>
      </c>
      <c r="C245" t="s">
        <v>217</v>
      </c>
    </row>
    <row r="246" spans="1:3" x14ac:dyDescent="0.25">
      <c r="A246">
        <v>243</v>
      </c>
      <c r="B246" t="s">
        <v>225</v>
      </c>
      <c r="C246" t="s">
        <v>217</v>
      </c>
    </row>
    <row r="247" spans="1:3" x14ac:dyDescent="0.25">
      <c r="A247">
        <v>244</v>
      </c>
      <c r="B247" t="s">
        <v>225</v>
      </c>
      <c r="C247" t="s">
        <v>217</v>
      </c>
    </row>
    <row r="248" spans="1:3" x14ac:dyDescent="0.25">
      <c r="A248">
        <v>245</v>
      </c>
      <c r="B248" t="s">
        <v>225</v>
      </c>
      <c r="C248" t="s">
        <v>217</v>
      </c>
    </row>
    <row r="249" spans="1:3" x14ac:dyDescent="0.25">
      <c r="A249">
        <v>246</v>
      </c>
      <c r="B249" t="s">
        <v>225</v>
      </c>
      <c r="C249" t="s">
        <v>217</v>
      </c>
    </row>
    <row r="250" spans="1:3" x14ac:dyDescent="0.25">
      <c r="A250">
        <v>247</v>
      </c>
      <c r="B250" t="s">
        <v>225</v>
      </c>
      <c r="C250" t="s">
        <v>217</v>
      </c>
    </row>
    <row r="251" spans="1:3" x14ac:dyDescent="0.25">
      <c r="A251">
        <v>248</v>
      </c>
      <c r="B251" t="s">
        <v>225</v>
      </c>
      <c r="C251" t="s">
        <v>217</v>
      </c>
    </row>
    <row r="252" spans="1:3" x14ac:dyDescent="0.25">
      <c r="A252">
        <v>249</v>
      </c>
      <c r="B252" t="s">
        <v>225</v>
      </c>
      <c r="C252" t="s">
        <v>217</v>
      </c>
    </row>
    <row r="253" spans="1:3" x14ac:dyDescent="0.25">
      <c r="A253">
        <v>250</v>
      </c>
      <c r="B253" t="s">
        <v>225</v>
      </c>
      <c r="C253" t="s">
        <v>217</v>
      </c>
    </row>
    <row r="254" spans="1:3" x14ac:dyDescent="0.25">
      <c r="A254">
        <v>251</v>
      </c>
      <c r="B254" t="s">
        <v>225</v>
      </c>
      <c r="C254" t="s">
        <v>217</v>
      </c>
    </row>
    <row r="255" spans="1:3" x14ac:dyDescent="0.25">
      <c r="A255">
        <v>252</v>
      </c>
      <c r="B255" t="s">
        <v>225</v>
      </c>
      <c r="C255" t="s">
        <v>217</v>
      </c>
    </row>
    <row r="256" spans="1:3" x14ac:dyDescent="0.25">
      <c r="A256">
        <v>253</v>
      </c>
      <c r="B256" t="s">
        <v>225</v>
      </c>
      <c r="C256" t="s">
        <v>217</v>
      </c>
    </row>
    <row r="257" spans="1:3" x14ac:dyDescent="0.25">
      <c r="A257">
        <v>254</v>
      </c>
      <c r="B257" t="s">
        <v>225</v>
      </c>
      <c r="C257" t="s">
        <v>217</v>
      </c>
    </row>
    <row r="258" spans="1:3" x14ac:dyDescent="0.25">
      <c r="A258">
        <v>255</v>
      </c>
      <c r="B258" t="s">
        <v>225</v>
      </c>
      <c r="C258" t="s">
        <v>217</v>
      </c>
    </row>
    <row r="259" spans="1:3" x14ac:dyDescent="0.25">
      <c r="A259">
        <v>256</v>
      </c>
      <c r="B259" t="s">
        <v>225</v>
      </c>
      <c r="C259" t="s">
        <v>217</v>
      </c>
    </row>
    <row r="260" spans="1:3" x14ac:dyDescent="0.25">
      <c r="A260">
        <v>257</v>
      </c>
      <c r="B260" t="s">
        <v>225</v>
      </c>
      <c r="C260" t="s">
        <v>217</v>
      </c>
    </row>
    <row r="261" spans="1:3" x14ac:dyDescent="0.25">
      <c r="A261">
        <v>258</v>
      </c>
      <c r="B261" t="s">
        <v>225</v>
      </c>
      <c r="C261" t="s">
        <v>217</v>
      </c>
    </row>
    <row r="262" spans="1:3" x14ac:dyDescent="0.25">
      <c r="A262">
        <v>259</v>
      </c>
      <c r="B262" t="s">
        <v>225</v>
      </c>
      <c r="C262" t="s">
        <v>217</v>
      </c>
    </row>
    <row r="263" spans="1:3" x14ac:dyDescent="0.25">
      <c r="A263">
        <v>260</v>
      </c>
      <c r="B263" t="s">
        <v>225</v>
      </c>
      <c r="C263" t="s">
        <v>217</v>
      </c>
    </row>
    <row r="264" spans="1:3" x14ac:dyDescent="0.25">
      <c r="A264">
        <v>261</v>
      </c>
      <c r="B264" t="s">
        <v>225</v>
      </c>
      <c r="C264" t="s">
        <v>217</v>
      </c>
    </row>
    <row r="265" spans="1:3" x14ac:dyDescent="0.25">
      <c r="A265">
        <v>262</v>
      </c>
      <c r="B265" t="s">
        <v>225</v>
      </c>
      <c r="C265" t="s">
        <v>217</v>
      </c>
    </row>
    <row r="266" spans="1:3" x14ac:dyDescent="0.25">
      <c r="A266">
        <v>263</v>
      </c>
      <c r="B266" t="s">
        <v>225</v>
      </c>
      <c r="C266" t="s">
        <v>217</v>
      </c>
    </row>
    <row r="267" spans="1:3" x14ac:dyDescent="0.25">
      <c r="A267">
        <v>264</v>
      </c>
      <c r="B267" t="s">
        <v>225</v>
      </c>
      <c r="C267" t="s">
        <v>217</v>
      </c>
    </row>
    <row r="268" spans="1:3" x14ac:dyDescent="0.25">
      <c r="A268">
        <v>265</v>
      </c>
      <c r="B268" t="s">
        <v>225</v>
      </c>
      <c r="C268" t="s">
        <v>217</v>
      </c>
    </row>
    <row r="269" spans="1:3" x14ac:dyDescent="0.25">
      <c r="A269">
        <v>266</v>
      </c>
      <c r="B269" t="s">
        <v>225</v>
      </c>
      <c r="C269" t="s">
        <v>217</v>
      </c>
    </row>
    <row r="270" spans="1:3" x14ac:dyDescent="0.25">
      <c r="A270">
        <v>267</v>
      </c>
      <c r="B270" t="s">
        <v>225</v>
      </c>
      <c r="C270" t="s">
        <v>217</v>
      </c>
    </row>
    <row r="271" spans="1:3" x14ac:dyDescent="0.25">
      <c r="A271">
        <v>268</v>
      </c>
      <c r="B271" t="s">
        <v>225</v>
      </c>
      <c r="C271" t="s">
        <v>217</v>
      </c>
    </row>
    <row r="272" spans="1:3" x14ac:dyDescent="0.25">
      <c r="A272">
        <v>269</v>
      </c>
      <c r="B272" t="s">
        <v>225</v>
      </c>
      <c r="C272" t="s">
        <v>217</v>
      </c>
    </row>
    <row r="273" spans="1:3" x14ac:dyDescent="0.25">
      <c r="A273">
        <v>270</v>
      </c>
      <c r="B273" t="s">
        <v>225</v>
      </c>
      <c r="C273" t="s">
        <v>217</v>
      </c>
    </row>
    <row r="274" spans="1:3" x14ac:dyDescent="0.25">
      <c r="A274">
        <v>271</v>
      </c>
      <c r="B274" t="s">
        <v>225</v>
      </c>
      <c r="C274" t="s">
        <v>217</v>
      </c>
    </row>
    <row r="275" spans="1:3" x14ac:dyDescent="0.25">
      <c r="A275">
        <v>272</v>
      </c>
      <c r="B275" t="s">
        <v>225</v>
      </c>
      <c r="C275" t="s">
        <v>217</v>
      </c>
    </row>
    <row r="276" spans="1:3" x14ac:dyDescent="0.25">
      <c r="A276">
        <v>273</v>
      </c>
      <c r="B276" t="s">
        <v>225</v>
      </c>
      <c r="C276" t="s">
        <v>217</v>
      </c>
    </row>
    <row r="277" spans="1:3" x14ac:dyDescent="0.25">
      <c r="A277">
        <v>274</v>
      </c>
      <c r="B277" t="s">
        <v>225</v>
      </c>
      <c r="C277" t="s">
        <v>217</v>
      </c>
    </row>
    <row r="278" spans="1:3" x14ac:dyDescent="0.25">
      <c r="A278">
        <v>275</v>
      </c>
      <c r="B278" t="s">
        <v>225</v>
      </c>
      <c r="C278" t="s">
        <v>217</v>
      </c>
    </row>
    <row r="279" spans="1:3" x14ac:dyDescent="0.25">
      <c r="A279">
        <v>276</v>
      </c>
      <c r="B279" t="s">
        <v>225</v>
      </c>
      <c r="C279" t="s">
        <v>217</v>
      </c>
    </row>
    <row r="280" spans="1:3" x14ac:dyDescent="0.25">
      <c r="A280">
        <v>277</v>
      </c>
      <c r="B280" t="s">
        <v>225</v>
      </c>
      <c r="C280" t="s">
        <v>217</v>
      </c>
    </row>
    <row r="281" spans="1:3" x14ac:dyDescent="0.25">
      <c r="A281">
        <v>278</v>
      </c>
      <c r="B281" t="s">
        <v>225</v>
      </c>
      <c r="C281" t="s">
        <v>217</v>
      </c>
    </row>
    <row r="282" spans="1:3" x14ac:dyDescent="0.25">
      <c r="A282">
        <v>279</v>
      </c>
      <c r="B282" t="s">
        <v>225</v>
      </c>
      <c r="C282" t="s">
        <v>217</v>
      </c>
    </row>
    <row r="283" spans="1:3" x14ac:dyDescent="0.25">
      <c r="A283">
        <v>280</v>
      </c>
      <c r="B283" t="s">
        <v>225</v>
      </c>
      <c r="C283" t="s">
        <v>217</v>
      </c>
    </row>
    <row r="284" spans="1:3" x14ac:dyDescent="0.25">
      <c r="A284">
        <v>281</v>
      </c>
      <c r="B284" t="s">
        <v>225</v>
      </c>
      <c r="C284" t="s">
        <v>217</v>
      </c>
    </row>
    <row r="285" spans="1:3" x14ac:dyDescent="0.25">
      <c r="A285">
        <v>282</v>
      </c>
      <c r="B285" t="s">
        <v>225</v>
      </c>
      <c r="C285" t="s">
        <v>217</v>
      </c>
    </row>
    <row r="286" spans="1:3" x14ac:dyDescent="0.25">
      <c r="A286">
        <v>283</v>
      </c>
      <c r="B286" t="s">
        <v>225</v>
      </c>
      <c r="C286" t="s">
        <v>217</v>
      </c>
    </row>
    <row r="287" spans="1:3" x14ac:dyDescent="0.25">
      <c r="A287">
        <v>284</v>
      </c>
      <c r="B287" t="s">
        <v>225</v>
      </c>
      <c r="C287" t="s">
        <v>217</v>
      </c>
    </row>
    <row r="288" spans="1:3" x14ac:dyDescent="0.25">
      <c r="A288">
        <v>285</v>
      </c>
      <c r="B288" t="s">
        <v>225</v>
      </c>
      <c r="C288" t="s">
        <v>217</v>
      </c>
    </row>
    <row r="289" spans="1:3" x14ac:dyDescent="0.25">
      <c r="A289">
        <v>286</v>
      </c>
      <c r="B289" t="s">
        <v>225</v>
      </c>
      <c r="C289" t="s">
        <v>217</v>
      </c>
    </row>
    <row r="290" spans="1:3" x14ac:dyDescent="0.25">
      <c r="A290">
        <v>287</v>
      </c>
      <c r="B290" t="s">
        <v>225</v>
      </c>
      <c r="C290" t="s">
        <v>217</v>
      </c>
    </row>
    <row r="291" spans="1:3" x14ac:dyDescent="0.25">
      <c r="A291">
        <v>288</v>
      </c>
      <c r="B291" t="s">
        <v>225</v>
      </c>
      <c r="C291" t="s">
        <v>217</v>
      </c>
    </row>
    <row r="292" spans="1:3" x14ac:dyDescent="0.25">
      <c r="A292">
        <v>289</v>
      </c>
      <c r="B292" t="s">
        <v>225</v>
      </c>
      <c r="C292" t="s">
        <v>217</v>
      </c>
    </row>
    <row r="293" spans="1:3" x14ac:dyDescent="0.25">
      <c r="A293">
        <v>290</v>
      </c>
      <c r="B293" t="s">
        <v>225</v>
      </c>
      <c r="C293" t="s">
        <v>217</v>
      </c>
    </row>
    <row r="294" spans="1:3" x14ac:dyDescent="0.25">
      <c r="A294">
        <v>291</v>
      </c>
      <c r="B294" t="s">
        <v>225</v>
      </c>
      <c r="C294" t="s">
        <v>217</v>
      </c>
    </row>
    <row r="295" spans="1:3" x14ac:dyDescent="0.25">
      <c r="A295">
        <v>292</v>
      </c>
      <c r="B295" t="s">
        <v>225</v>
      </c>
      <c r="C295" t="s">
        <v>217</v>
      </c>
    </row>
    <row r="296" spans="1:3" x14ac:dyDescent="0.25">
      <c r="A296">
        <v>293</v>
      </c>
      <c r="B296" t="s">
        <v>225</v>
      </c>
      <c r="C296" t="s">
        <v>217</v>
      </c>
    </row>
    <row r="297" spans="1:3" x14ac:dyDescent="0.25">
      <c r="A297">
        <v>294</v>
      </c>
      <c r="B297" t="s">
        <v>225</v>
      </c>
      <c r="C297" t="s">
        <v>217</v>
      </c>
    </row>
    <row r="298" spans="1:3" x14ac:dyDescent="0.25">
      <c r="A298">
        <v>295</v>
      </c>
      <c r="B298" t="s">
        <v>225</v>
      </c>
      <c r="C298" t="s">
        <v>217</v>
      </c>
    </row>
    <row r="299" spans="1:3" x14ac:dyDescent="0.25">
      <c r="A299">
        <v>296</v>
      </c>
      <c r="B299" t="s">
        <v>225</v>
      </c>
      <c r="C299" t="s">
        <v>217</v>
      </c>
    </row>
    <row r="300" spans="1:3" x14ac:dyDescent="0.25">
      <c r="A300">
        <v>297</v>
      </c>
      <c r="B300" t="s">
        <v>225</v>
      </c>
      <c r="C300" t="s">
        <v>217</v>
      </c>
    </row>
    <row r="301" spans="1:3" x14ac:dyDescent="0.25">
      <c r="A301">
        <v>298</v>
      </c>
      <c r="B301" t="s">
        <v>225</v>
      </c>
      <c r="C301" t="s">
        <v>217</v>
      </c>
    </row>
    <row r="302" spans="1:3" x14ac:dyDescent="0.25">
      <c r="A302">
        <v>299</v>
      </c>
      <c r="B302" t="s">
        <v>225</v>
      </c>
      <c r="C302" t="s">
        <v>217</v>
      </c>
    </row>
    <row r="303" spans="1:3" x14ac:dyDescent="0.25">
      <c r="A303">
        <v>300</v>
      </c>
      <c r="B303" t="s">
        <v>225</v>
      </c>
      <c r="C303" t="s">
        <v>217</v>
      </c>
    </row>
    <row r="304" spans="1:3" x14ac:dyDescent="0.25">
      <c r="A304">
        <v>301</v>
      </c>
      <c r="B304" t="s">
        <v>225</v>
      </c>
      <c r="C304" t="s">
        <v>217</v>
      </c>
    </row>
    <row r="305" spans="1:3" x14ac:dyDescent="0.25">
      <c r="A305">
        <v>302</v>
      </c>
      <c r="B305" t="s">
        <v>225</v>
      </c>
      <c r="C305" t="s">
        <v>217</v>
      </c>
    </row>
    <row r="306" spans="1:3" x14ac:dyDescent="0.25">
      <c r="A306">
        <v>303</v>
      </c>
      <c r="B306" t="s">
        <v>225</v>
      </c>
      <c r="C306" t="s">
        <v>217</v>
      </c>
    </row>
    <row r="307" spans="1:3" x14ac:dyDescent="0.25">
      <c r="A307">
        <v>304</v>
      </c>
      <c r="B307" t="s">
        <v>225</v>
      </c>
      <c r="C307" t="s">
        <v>217</v>
      </c>
    </row>
    <row r="308" spans="1:3" x14ac:dyDescent="0.25">
      <c r="A308">
        <v>305</v>
      </c>
      <c r="B308" t="s">
        <v>225</v>
      </c>
      <c r="C308" t="s">
        <v>217</v>
      </c>
    </row>
    <row r="309" spans="1:3" x14ac:dyDescent="0.25">
      <c r="A309">
        <v>306</v>
      </c>
      <c r="B309" t="s">
        <v>225</v>
      </c>
      <c r="C309" t="s">
        <v>217</v>
      </c>
    </row>
    <row r="310" spans="1:3" x14ac:dyDescent="0.25">
      <c r="A310">
        <v>307</v>
      </c>
      <c r="B310" t="s">
        <v>225</v>
      </c>
      <c r="C310" t="s">
        <v>217</v>
      </c>
    </row>
    <row r="311" spans="1:3" x14ac:dyDescent="0.25">
      <c r="A311">
        <v>308</v>
      </c>
      <c r="B311" t="s">
        <v>225</v>
      </c>
      <c r="C311" t="s">
        <v>217</v>
      </c>
    </row>
    <row r="312" spans="1:3" x14ac:dyDescent="0.25">
      <c r="A312">
        <v>309</v>
      </c>
      <c r="B312" t="s">
        <v>225</v>
      </c>
      <c r="C312" t="s">
        <v>217</v>
      </c>
    </row>
    <row r="313" spans="1:3" x14ac:dyDescent="0.25">
      <c r="A313">
        <v>310</v>
      </c>
      <c r="B313" t="s">
        <v>225</v>
      </c>
      <c r="C313" t="s">
        <v>217</v>
      </c>
    </row>
    <row r="314" spans="1:3" x14ac:dyDescent="0.25">
      <c r="A314">
        <v>311</v>
      </c>
      <c r="B314" t="s">
        <v>225</v>
      </c>
      <c r="C314" t="s">
        <v>217</v>
      </c>
    </row>
    <row r="315" spans="1:3" x14ac:dyDescent="0.25">
      <c r="A315">
        <v>312</v>
      </c>
      <c r="B315" t="s">
        <v>225</v>
      </c>
      <c r="C315" t="s">
        <v>217</v>
      </c>
    </row>
    <row r="316" spans="1:3" x14ac:dyDescent="0.25">
      <c r="A316">
        <v>313</v>
      </c>
      <c r="B316" t="s">
        <v>225</v>
      </c>
      <c r="C316" t="s">
        <v>217</v>
      </c>
    </row>
    <row r="317" spans="1:3" x14ac:dyDescent="0.25">
      <c r="A317">
        <v>314</v>
      </c>
      <c r="B317" t="s">
        <v>225</v>
      </c>
      <c r="C317" t="s">
        <v>217</v>
      </c>
    </row>
    <row r="318" spans="1:3" x14ac:dyDescent="0.25">
      <c r="A318">
        <v>315</v>
      </c>
      <c r="B318" t="s">
        <v>225</v>
      </c>
      <c r="C318" t="s">
        <v>217</v>
      </c>
    </row>
    <row r="319" spans="1:3" x14ac:dyDescent="0.25">
      <c r="A319">
        <v>316</v>
      </c>
      <c r="B319" t="s">
        <v>225</v>
      </c>
      <c r="C319" t="s">
        <v>217</v>
      </c>
    </row>
    <row r="320" spans="1:3" x14ac:dyDescent="0.25">
      <c r="A320">
        <v>317</v>
      </c>
      <c r="B320" t="s">
        <v>225</v>
      </c>
      <c r="C320" t="s">
        <v>217</v>
      </c>
    </row>
    <row r="321" spans="1:3" x14ac:dyDescent="0.25">
      <c r="A321">
        <v>318</v>
      </c>
      <c r="B321" t="s">
        <v>225</v>
      </c>
      <c r="C321" t="s">
        <v>217</v>
      </c>
    </row>
    <row r="322" spans="1:3" x14ac:dyDescent="0.25">
      <c r="A322">
        <v>319</v>
      </c>
      <c r="B322" t="s">
        <v>225</v>
      </c>
      <c r="C322" t="s">
        <v>217</v>
      </c>
    </row>
    <row r="323" spans="1:3" x14ac:dyDescent="0.25">
      <c r="A323">
        <v>320</v>
      </c>
      <c r="B323" t="s">
        <v>225</v>
      </c>
      <c r="C323" t="s">
        <v>217</v>
      </c>
    </row>
    <row r="324" spans="1:3" x14ac:dyDescent="0.25">
      <c r="A324">
        <v>321</v>
      </c>
      <c r="B324" t="s">
        <v>225</v>
      </c>
      <c r="C324" t="s">
        <v>217</v>
      </c>
    </row>
    <row r="325" spans="1:3" x14ac:dyDescent="0.25">
      <c r="A325">
        <v>322</v>
      </c>
      <c r="B325" t="s">
        <v>225</v>
      </c>
      <c r="C325" t="s">
        <v>217</v>
      </c>
    </row>
    <row r="326" spans="1:3" x14ac:dyDescent="0.25">
      <c r="A326">
        <v>323</v>
      </c>
      <c r="B326" t="s">
        <v>225</v>
      </c>
      <c r="C326" t="s">
        <v>217</v>
      </c>
    </row>
    <row r="327" spans="1:3" x14ac:dyDescent="0.25">
      <c r="A327">
        <v>324</v>
      </c>
      <c r="B327" t="s">
        <v>225</v>
      </c>
      <c r="C327" t="s">
        <v>217</v>
      </c>
    </row>
    <row r="328" spans="1:3" x14ac:dyDescent="0.25">
      <c r="A328">
        <v>325</v>
      </c>
      <c r="B328" t="s">
        <v>225</v>
      </c>
      <c r="C328" t="s">
        <v>217</v>
      </c>
    </row>
    <row r="329" spans="1:3" x14ac:dyDescent="0.25">
      <c r="A329">
        <v>326</v>
      </c>
      <c r="B329" t="s">
        <v>225</v>
      </c>
      <c r="C329" t="s">
        <v>217</v>
      </c>
    </row>
    <row r="330" spans="1:3" x14ac:dyDescent="0.25">
      <c r="A330">
        <v>327</v>
      </c>
      <c r="B330" t="s">
        <v>225</v>
      </c>
      <c r="C330" t="s">
        <v>217</v>
      </c>
    </row>
    <row r="331" spans="1:3" x14ac:dyDescent="0.25">
      <c r="A331">
        <v>328</v>
      </c>
      <c r="B331" t="s">
        <v>225</v>
      </c>
      <c r="C331" t="s">
        <v>217</v>
      </c>
    </row>
    <row r="332" spans="1:3" x14ac:dyDescent="0.25">
      <c r="A332">
        <v>329</v>
      </c>
      <c r="B332" t="s">
        <v>225</v>
      </c>
      <c r="C332" t="s">
        <v>217</v>
      </c>
    </row>
    <row r="333" spans="1:3" x14ac:dyDescent="0.25">
      <c r="A333">
        <v>330</v>
      </c>
      <c r="B333" t="s">
        <v>225</v>
      </c>
      <c r="C333" t="s">
        <v>217</v>
      </c>
    </row>
    <row r="334" spans="1:3" x14ac:dyDescent="0.25">
      <c r="A334">
        <v>331</v>
      </c>
      <c r="B334" t="s">
        <v>225</v>
      </c>
      <c r="C334" t="s">
        <v>217</v>
      </c>
    </row>
    <row r="335" spans="1:3" x14ac:dyDescent="0.25">
      <c r="A335">
        <v>332</v>
      </c>
      <c r="B335" t="s">
        <v>225</v>
      </c>
      <c r="C335" t="s">
        <v>217</v>
      </c>
    </row>
    <row r="336" spans="1:3" x14ac:dyDescent="0.25">
      <c r="A336">
        <v>333</v>
      </c>
      <c r="B336" t="s">
        <v>225</v>
      </c>
      <c r="C336" t="s">
        <v>217</v>
      </c>
    </row>
    <row r="337" spans="1:3" x14ac:dyDescent="0.25">
      <c r="A337">
        <v>334</v>
      </c>
      <c r="B337" t="s">
        <v>225</v>
      </c>
      <c r="C337" t="s">
        <v>217</v>
      </c>
    </row>
    <row r="338" spans="1:3" x14ac:dyDescent="0.25">
      <c r="A338">
        <v>335</v>
      </c>
      <c r="B338" t="s">
        <v>225</v>
      </c>
      <c r="C338" t="s">
        <v>217</v>
      </c>
    </row>
    <row r="339" spans="1:3" x14ac:dyDescent="0.25">
      <c r="A339">
        <v>336</v>
      </c>
      <c r="B339" t="s">
        <v>225</v>
      </c>
      <c r="C339" t="s">
        <v>217</v>
      </c>
    </row>
    <row r="340" spans="1:3" x14ac:dyDescent="0.25">
      <c r="A340">
        <v>337</v>
      </c>
      <c r="B340" t="s">
        <v>225</v>
      </c>
      <c r="C340" t="s">
        <v>217</v>
      </c>
    </row>
    <row r="341" spans="1:3" x14ac:dyDescent="0.25">
      <c r="A341">
        <v>338</v>
      </c>
      <c r="B341" t="s">
        <v>225</v>
      </c>
      <c r="C341" t="s">
        <v>217</v>
      </c>
    </row>
    <row r="342" spans="1:3" x14ac:dyDescent="0.25">
      <c r="A342">
        <v>339</v>
      </c>
      <c r="B342" t="s">
        <v>225</v>
      </c>
      <c r="C342" t="s">
        <v>217</v>
      </c>
    </row>
    <row r="343" spans="1:3" x14ac:dyDescent="0.25">
      <c r="A343">
        <v>340</v>
      </c>
      <c r="B343" t="s">
        <v>225</v>
      </c>
      <c r="C343" t="s">
        <v>217</v>
      </c>
    </row>
    <row r="344" spans="1:3" x14ac:dyDescent="0.25">
      <c r="A344">
        <v>341</v>
      </c>
      <c r="B344" t="s">
        <v>225</v>
      </c>
      <c r="C344" t="s">
        <v>217</v>
      </c>
    </row>
    <row r="345" spans="1:3" x14ac:dyDescent="0.25">
      <c r="A345">
        <v>342</v>
      </c>
      <c r="B345" t="s">
        <v>225</v>
      </c>
      <c r="C345" t="s">
        <v>217</v>
      </c>
    </row>
    <row r="346" spans="1:3" x14ac:dyDescent="0.25">
      <c r="A346">
        <v>343</v>
      </c>
      <c r="B346" t="s">
        <v>225</v>
      </c>
      <c r="C346" t="s">
        <v>217</v>
      </c>
    </row>
    <row r="347" spans="1:3" x14ac:dyDescent="0.25">
      <c r="A347">
        <v>344</v>
      </c>
      <c r="B347" t="s">
        <v>225</v>
      </c>
      <c r="C347" t="s">
        <v>217</v>
      </c>
    </row>
    <row r="348" spans="1:3" x14ac:dyDescent="0.25">
      <c r="A348">
        <v>345</v>
      </c>
      <c r="B348" t="s">
        <v>225</v>
      </c>
      <c r="C348" t="s">
        <v>217</v>
      </c>
    </row>
    <row r="349" spans="1:3" x14ac:dyDescent="0.25">
      <c r="A349">
        <v>346</v>
      </c>
      <c r="B349" t="s">
        <v>225</v>
      </c>
      <c r="C349" t="s">
        <v>217</v>
      </c>
    </row>
    <row r="350" spans="1:3" x14ac:dyDescent="0.25">
      <c r="A350">
        <v>347</v>
      </c>
      <c r="B350" t="s">
        <v>225</v>
      </c>
      <c r="C350" t="s">
        <v>217</v>
      </c>
    </row>
    <row r="351" spans="1:3" x14ac:dyDescent="0.25">
      <c r="A351">
        <v>348</v>
      </c>
      <c r="B351" t="s">
        <v>225</v>
      </c>
      <c r="C351" t="s">
        <v>217</v>
      </c>
    </row>
    <row r="352" spans="1:3" x14ac:dyDescent="0.25">
      <c r="A352">
        <v>349</v>
      </c>
      <c r="B352" t="s">
        <v>225</v>
      </c>
      <c r="C352" t="s">
        <v>217</v>
      </c>
    </row>
    <row r="353" spans="1:3" x14ac:dyDescent="0.25">
      <c r="A353">
        <v>350</v>
      </c>
      <c r="B353" t="s">
        <v>225</v>
      </c>
      <c r="C353" t="s">
        <v>217</v>
      </c>
    </row>
    <row r="354" spans="1:3" x14ac:dyDescent="0.25">
      <c r="A354">
        <v>351</v>
      </c>
      <c r="B354" t="s">
        <v>225</v>
      </c>
      <c r="C354" t="s">
        <v>217</v>
      </c>
    </row>
    <row r="355" spans="1:3" x14ac:dyDescent="0.25">
      <c r="A355">
        <v>352</v>
      </c>
      <c r="B355" t="s">
        <v>225</v>
      </c>
      <c r="C355" t="s">
        <v>217</v>
      </c>
    </row>
    <row r="356" spans="1:3" x14ac:dyDescent="0.25">
      <c r="A356">
        <v>353</v>
      </c>
      <c r="B356" t="s">
        <v>225</v>
      </c>
      <c r="C356" t="s">
        <v>217</v>
      </c>
    </row>
    <row r="357" spans="1:3" x14ac:dyDescent="0.25">
      <c r="A357">
        <v>354</v>
      </c>
      <c r="B357" t="s">
        <v>225</v>
      </c>
      <c r="C357" t="s">
        <v>217</v>
      </c>
    </row>
    <row r="358" spans="1:3" x14ac:dyDescent="0.25">
      <c r="A358">
        <v>355</v>
      </c>
      <c r="B358" t="s">
        <v>225</v>
      </c>
      <c r="C358" t="s">
        <v>217</v>
      </c>
    </row>
    <row r="359" spans="1:3" x14ac:dyDescent="0.25">
      <c r="A359">
        <v>356</v>
      </c>
      <c r="B359" t="s">
        <v>225</v>
      </c>
      <c r="C359" t="s">
        <v>217</v>
      </c>
    </row>
    <row r="360" spans="1:3" x14ac:dyDescent="0.25">
      <c r="A360">
        <v>357</v>
      </c>
      <c r="B360" t="s">
        <v>225</v>
      </c>
      <c r="C360" t="s">
        <v>217</v>
      </c>
    </row>
    <row r="361" spans="1:3" x14ac:dyDescent="0.25">
      <c r="A361">
        <v>358</v>
      </c>
      <c r="B361" t="s">
        <v>225</v>
      </c>
      <c r="C361" t="s">
        <v>217</v>
      </c>
    </row>
    <row r="362" spans="1:3" x14ac:dyDescent="0.25">
      <c r="A362">
        <v>359</v>
      </c>
      <c r="B362" t="s">
        <v>225</v>
      </c>
      <c r="C362" t="s">
        <v>217</v>
      </c>
    </row>
    <row r="363" spans="1:3" x14ac:dyDescent="0.25">
      <c r="A363">
        <v>360</v>
      </c>
      <c r="B363" t="s">
        <v>225</v>
      </c>
      <c r="C363" t="s">
        <v>217</v>
      </c>
    </row>
    <row r="364" spans="1:3" x14ac:dyDescent="0.25">
      <c r="A364">
        <v>361</v>
      </c>
      <c r="B364" t="s">
        <v>225</v>
      </c>
      <c r="C364" t="s">
        <v>217</v>
      </c>
    </row>
    <row r="365" spans="1:3" x14ac:dyDescent="0.25">
      <c r="A365">
        <v>362</v>
      </c>
      <c r="B365" t="s">
        <v>225</v>
      </c>
      <c r="C365" t="s">
        <v>217</v>
      </c>
    </row>
    <row r="366" spans="1:3" x14ac:dyDescent="0.25">
      <c r="A366">
        <v>363</v>
      </c>
      <c r="B366" t="s">
        <v>225</v>
      </c>
      <c r="C366" t="s">
        <v>217</v>
      </c>
    </row>
    <row r="367" spans="1:3" x14ac:dyDescent="0.25">
      <c r="A367">
        <v>364</v>
      </c>
      <c r="B367" t="s">
        <v>225</v>
      </c>
      <c r="C367" t="s">
        <v>217</v>
      </c>
    </row>
    <row r="368" spans="1:3" x14ac:dyDescent="0.25">
      <c r="A368">
        <v>365</v>
      </c>
      <c r="B368" t="s">
        <v>225</v>
      </c>
      <c r="C368" t="s">
        <v>217</v>
      </c>
    </row>
    <row r="369" spans="1:3" x14ac:dyDescent="0.25">
      <c r="A369">
        <v>366</v>
      </c>
      <c r="B369" t="s">
        <v>225</v>
      </c>
      <c r="C369" t="s">
        <v>217</v>
      </c>
    </row>
    <row r="370" spans="1:3" x14ac:dyDescent="0.25">
      <c r="A370">
        <v>367</v>
      </c>
      <c r="B370" t="s">
        <v>225</v>
      </c>
      <c r="C370" t="s">
        <v>217</v>
      </c>
    </row>
    <row r="371" spans="1:3" x14ac:dyDescent="0.25">
      <c r="A371">
        <v>368</v>
      </c>
      <c r="B371" t="s">
        <v>225</v>
      </c>
      <c r="C371" t="s">
        <v>217</v>
      </c>
    </row>
    <row r="372" spans="1:3" x14ac:dyDescent="0.25">
      <c r="A372">
        <v>369</v>
      </c>
      <c r="B372" t="s">
        <v>225</v>
      </c>
      <c r="C372" t="s">
        <v>217</v>
      </c>
    </row>
    <row r="373" spans="1:3" x14ac:dyDescent="0.25">
      <c r="A373">
        <v>370</v>
      </c>
      <c r="B373" t="s">
        <v>225</v>
      </c>
      <c r="C373" t="s">
        <v>217</v>
      </c>
    </row>
    <row r="374" spans="1:3" x14ac:dyDescent="0.25">
      <c r="A374">
        <v>371</v>
      </c>
      <c r="B374" t="s">
        <v>225</v>
      </c>
      <c r="C374" t="s">
        <v>217</v>
      </c>
    </row>
    <row r="375" spans="1:3" x14ac:dyDescent="0.25">
      <c r="A375">
        <v>372</v>
      </c>
      <c r="B375" t="s">
        <v>225</v>
      </c>
      <c r="C375" t="s">
        <v>217</v>
      </c>
    </row>
    <row r="376" spans="1:3" x14ac:dyDescent="0.25">
      <c r="A376">
        <v>373</v>
      </c>
      <c r="B376" t="s">
        <v>225</v>
      </c>
      <c r="C376" t="s">
        <v>217</v>
      </c>
    </row>
    <row r="377" spans="1:3" x14ac:dyDescent="0.25">
      <c r="A377">
        <v>374</v>
      </c>
      <c r="B377" t="s">
        <v>225</v>
      </c>
      <c r="C377" t="s">
        <v>217</v>
      </c>
    </row>
    <row r="378" spans="1:3" x14ac:dyDescent="0.25">
      <c r="A378">
        <v>375</v>
      </c>
      <c r="B378" t="s">
        <v>225</v>
      </c>
      <c r="C378" t="s">
        <v>217</v>
      </c>
    </row>
    <row r="379" spans="1:3" x14ac:dyDescent="0.25">
      <c r="A379">
        <v>376</v>
      </c>
      <c r="B379" t="s">
        <v>225</v>
      </c>
      <c r="C379" t="s">
        <v>217</v>
      </c>
    </row>
    <row r="380" spans="1:3" x14ac:dyDescent="0.25">
      <c r="A380">
        <v>377</v>
      </c>
      <c r="B380" t="s">
        <v>225</v>
      </c>
      <c r="C380" t="s">
        <v>217</v>
      </c>
    </row>
    <row r="381" spans="1:3" x14ac:dyDescent="0.25">
      <c r="A381">
        <v>378</v>
      </c>
      <c r="B381" t="s">
        <v>225</v>
      </c>
      <c r="C381" t="s">
        <v>217</v>
      </c>
    </row>
    <row r="382" spans="1:3" x14ac:dyDescent="0.25">
      <c r="A382">
        <v>379</v>
      </c>
      <c r="B382" t="s">
        <v>225</v>
      </c>
      <c r="C382" t="s">
        <v>217</v>
      </c>
    </row>
    <row r="383" spans="1:3" x14ac:dyDescent="0.25">
      <c r="A383">
        <v>380</v>
      </c>
      <c r="B383" t="s">
        <v>225</v>
      </c>
      <c r="C383" t="s">
        <v>217</v>
      </c>
    </row>
    <row r="384" spans="1:3" x14ac:dyDescent="0.25">
      <c r="A384">
        <v>381</v>
      </c>
      <c r="B384" t="s">
        <v>225</v>
      </c>
      <c r="C384" t="s">
        <v>217</v>
      </c>
    </row>
    <row r="385" spans="1:3" x14ac:dyDescent="0.25">
      <c r="A385">
        <v>382</v>
      </c>
      <c r="B385" t="s">
        <v>225</v>
      </c>
      <c r="C385" t="s">
        <v>217</v>
      </c>
    </row>
    <row r="386" spans="1:3" x14ac:dyDescent="0.25">
      <c r="A386">
        <v>383</v>
      </c>
      <c r="B386" t="s">
        <v>1047</v>
      </c>
      <c r="C386" t="s">
        <v>217</v>
      </c>
    </row>
    <row r="387" spans="1:3" x14ac:dyDescent="0.25">
      <c r="A387">
        <v>384</v>
      </c>
      <c r="B387" t="s">
        <v>1047</v>
      </c>
      <c r="C387" t="s">
        <v>217</v>
      </c>
    </row>
    <row r="388" spans="1:3" x14ac:dyDescent="0.25">
      <c r="A388">
        <v>385</v>
      </c>
      <c r="B388" t="s">
        <v>1047</v>
      </c>
      <c r="C388" t="s">
        <v>217</v>
      </c>
    </row>
    <row r="389" spans="1:3" x14ac:dyDescent="0.25">
      <c r="A389">
        <v>386</v>
      </c>
      <c r="B389" t="s">
        <v>1047</v>
      </c>
      <c r="C389" t="s">
        <v>217</v>
      </c>
    </row>
    <row r="390" spans="1:3" x14ac:dyDescent="0.25">
      <c r="A390">
        <v>387</v>
      </c>
      <c r="B390" t="s">
        <v>1047</v>
      </c>
      <c r="C390" t="s">
        <v>217</v>
      </c>
    </row>
    <row r="391" spans="1:3" x14ac:dyDescent="0.25">
      <c r="A391">
        <v>388</v>
      </c>
      <c r="B391" t="s">
        <v>1047</v>
      </c>
      <c r="C391" t="s">
        <v>217</v>
      </c>
    </row>
    <row r="392" spans="1:3" x14ac:dyDescent="0.25">
      <c r="A392">
        <v>389</v>
      </c>
      <c r="B392" t="s">
        <v>1047</v>
      </c>
      <c r="C392" t="s">
        <v>217</v>
      </c>
    </row>
    <row r="393" spans="1:3" x14ac:dyDescent="0.25">
      <c r="A393">
        <v>390</v>
      </c>
      <c r="B393" t="s">
        <v>1047</v>
      </c>
      <c r="C393" t="s">
        <v>217</v>
      </c>
    </row>
    <row r="394" spans="1:3" x14ac:dyDescent="0.25">
      <c r="A394">
        <v>391</v>
      </c>
      <c r="B394" t="s">
        <v>1047</v>
      </c>
      <c r="C394"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4"/>
  <sheetViews>
    <sheetView topLeftCell="A3" workbookViewId="0">
      <selection activeCell="B8" sqref="B8"/>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23</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23</v>
      </c>
      <c r="D15">
        <v>0</v>
      </c>
      <c r="E15" t="s">
        <v>214</v>
      </c>
      <c r="F15" t="s">
        <v>217</v>
      </c>
    </row>
    <row r="16" spans="1:6" x14ac:dyDescent="0.25">
      <c r="A16">
        <v>13</v>
      </c>
      <c r="B16" t="s">
        <v>216</v>
      </c>
      <c r="C16">
        <v>27.5</v>
      </c>
      <c r="D16">
        <v>0</v>
      </c>
      <c r="E16" t="s">
        <v>214</v>
      </c>
      <c r="F16" t="s">
        <v>217</v>
      </c>
    </row>
    <row r="17" spans="1:6" x14ac:dyDescent="0.25">
      <c r="A17">
        <v>14</v>
      </c>
      <c r="B17" t="s">
        <v>216</v>
      </c>
      <c r="C17">
        <v>27.5</v>
      </c>
      <c r="D17">
        <v>0</v>
      </c>
      <c r="E17" t="s">
        <v>214</v>
      </c>
      <c r="F17" t="s">
        <v>217</v>
      </c>
    </row>
    <row r="18" spans="1:6" x14ac:dyDescent="0.25">
      <c r="A18">
        <v>15</v>
      </c>
      <c r="B18" t="s">
        <v>216</v>
      </c>
      <c r="C18">
        <v>23</v>
      </c>
      <c r="D18">
        <v>0</v>
      </c>
      <c r="E18" t="s">
        <v>214</v>
      </c>
      <c r="F18" t="s">
        <v>217</v>
      </c>
    </row>
    <row r="19" spans="1:6" x14ac:dyDescent="0.25">
      <c r="A19">
        <v>16</v>
      </c>
      <c r="B19" t="s">
        <v>216</v>
      </c>
      <c r="C19">
        <v>0</v>
      </c>
      <c r="D19">
        <v>0</v>
      </c>
      <c r="E19" t="s">
        <v>214</v>
      </c>
      <c r="F19" t="s">
        <v>217</v>
      </c>
    </row>
    <row r="20" spans="1:6" x14ac:dyDescent="0.25">
      <c r="A20">
        <v>17</v>
      </c>
      <c r="B20" t="s">
        <v>216</v>
      </c>
      <c r="C20">
        <v>54.5</v>
      </c>
      <c r="D20">
        <v>0</v>
      </c>
      <c r="E20" t="s">
        <v>214</v>
      </c>
      <c r="F20" t="s">
        <v>217</v>
      </c>
    </row>
    <row r="21" spans="1:6" x14ac:dyDescent="0.25">
      <c r="A21">
        <v>18</v>
      </c>
      <c r="B21" t="s">
        <v>216</v>
      </c>
      <c r="C21">
        <v>23</v>
      </c>
      <c r="D21">
        <v>0</v>
      </c>
      <c r="E21" t="s">
        <v>214</v>
      </c>
      <c r="F21" t="s">
        <v>217</v>
      </c>
    </row>
    <row r="22" spans="1:6" x14ac:dyDescent="0.25">
      <c r="A22">
        <v>19</v>
      </c>
      <c r="B22" t="s">
        <v>216</v>
      </c>
      <c r="C22">
        <v>23</v>
      </c>
      <c r="D22">
        <v>0</v>
      </c>
      <c r="E22" t="s">
        <v>214</v>
      </c>
      <c r="F22" t="s">
        <v>217</v>
      </c>
    </row>
    <row r="23" spans="1:6" x14ac:dyDescent="0.25">
      <c r="A23">
        <v>20</v>
      </c>
      <c r="B23" t="s">
        <v>216</v>
      </c>
      <c r="C23">
        <v>23</v>
      </c>
      <c r="D23">
        <v>0</v>
      </c>
      <c r="E23" t="s">
        <v>214</v>
      </c>
      <c r="F23" t="s">
        <v>217</v>
      </c>
    </row>
    <row r="24" spans="1:6" x14ac:dyDescent="0.25">
      <c r="A24">
        <v>21</v>
      </c>
      <c r="B24" t="s">
        <v>216</v>
      </c>
      <c r="C24">
        <v>23</v>
      </c>
      <c r="D24">
        <v>0</v>
      </c>
      <c r="E24" t="s">
        <v>214</v>
      </c>
      <c r="F24" t="s">
        <v>217</v>
      </c>
    </row>
    <row r="25" spans="1:6" x14ac:dyDescent="0.25">
      <c r="A25">
        <v>22</v>
      </c>
      <c r="B25" t="s">
        <v>216</v>
      </c>
      <c r="C25">
        <v>0</v>
      </c>
      <c r="D25">
        <v>0</v>
      </c>
      <c r="E25" t="s">
        <v>214</v>
      </c>
      <c r="F25" t="s">
        <v>217</v>
      </c>
    </row>
    <row r="26" spans="1:6" x14ac:dyDescent="0.25">
      <c r="A26">
        <v>23</v>
      </c>
      <c r="B26" t="s">
        <v>216</v>
      </c>
      <c r="C26">
        <v>23</v>
      </c>
      <c r="D26">
        <v>0</v>
      </c>
      <c r="E26" t="s">
        <v>214</v>
      </c>
      <c r="F26" t="s">
        <v>217</v>
      </c>
    </row>
    <row r="27" spans="1:6" x14ac:dyDescent="0.25">
      <c r="A27">
        <v>24</v>
      </c>
      <c r="B27" t="s">
        <v>216</v>
      </c>
      <c r="C27">
        <v>23</v>
      </c>
      <c r="D27">
        <v>0</v>
      </c>
      <c r="E27" t="s">
        <v>214</v>
      </c>
      <c r="F27" t="s">
        <v>217</v>
      </c>
    </row>
    <row r="28" spans="1:6" x14ac:dyDescent="0.25">
      <c r="A28">
        <v>25</v>
      </c>
      <c r="B28" t="s">
        <v>216</v>
      </c>
      <c r="C28">
        <v>23</v>
      </c>
      <c r="D28">
        <v>0</v>
      </c>
      <c r="E28" t="s">
        <v>214</v>
      </c>
      <c r="F28" t="s">
        <v>217</v>
      </c>
    </row>
    <row r="29" spans="1:6" x14ac:dyDescent="0.25">
      <c r="A29">
        <v>26</v>
      </c>
      <c r="B29" t="s">
        <v>216</v>
      </c>
      <c r="C29">
        <v>23</v>
      </c>
      <c r="D29">
        <v>0</v>
      </c>
      <c r="E29" t="s">
        <v>214</v>
      </c>
      <c r="F29" t="s">
        <v>217</v>
      </c>
    </row>
    <row r="30" spans="1:6" x14ac:dyDescent="0.25">
      <c r="A30">
        <v>27</v>
      </c>
      <c r="B30" t="s">
        <v>216</v>
      </c>
      <c r="C30">
        <v>0</v>
      </c>
      <c r="D30">
        <v>0</v>
      </c>
      <c r="E30" t="s">
        <v>214</v>
      </c>
      <c r="F30" t="s">
        <v>217</v>
      </c>
    </row>
    <row r="31" spans="1:6" x14ac:dyDescent="0.25">
      <c r="A31">
        <v>28</v>
      </c>
      <c r="B31" t="s">
        <v>216</v>
      </c>
      <c r="C31">
        <v>27.5</v>
      </c>
      <c r="D31">
        <v>0</v>
      </c>
      <c r="E31" t="s">
        <v>214</v>
      </c>
      <c r="F31" t="s">
        <v>217</v>
      </c>
    </row>
    <row r="32" spans="1:6" x14ac:dyDescent="0.25">
      <c r="A32">
        <v>29</v>
      </c>
      <c r="B32" t="s">
        <v>216</v>
      </c>
      <c r="C32">
        <v>0</v>
      </c>
      <c r="D32">
        <v>0</v>
      </c>
      <c r="E32" t="s">
        <v>214</v>
      </c>
      <c r="F32" t="s">
        <v>217</v>
      </c>
    </row>
    <row r="33" spans="1:6" x14ac:dyDescent="0.25">
      <c r="A33">
        <v>30</v>
      </c>
      <c r="B33" t="s">
        <v>216</v>
      </c>
      <c r="C33">
        <v>23</v>
      </c>
      <c r="D33">
        <v>0</v>
      </c>
      <c r="E33" t="s">
        <v>214</v>
      </c>
      <c r="F33" t="s">
        <v>217</v>
      </c>
    </row>
    <row r="34" spans="1:6" x14ac:dyDescent="0.25">
      <c r="A34">
        <v>31</v>
      </c>
      <c r="B34" t="s">
        <v>216</v>
      </c>
      <c r="C34">
        <v>23</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0</v>
      </c>
      <c r="D37">
        <v>0</v>
      </c>
      <c r="E37" t="s">
        <v>214</v>
      </c>
      <c r="F37" t="s">
        <v>217</v>
      </c>
    </row>
    <row r="38" spans="1:6" x14ac:dyDescent="0.25">
      <c r="A38">
        <v>35</v>
      </c>
      <c r="B38" t="s">
        <v>216</v>
      </c>
      <c r="C38">
        <v>27.5</v>
      </c>
      <c r="D38">
        <v>0</v>
      </c>
      <c r="E38" t="s">
        <v>214</v>
      </c>
      <c r="F38" t="s">
        <v>217</v>
      </c>
    </row>
    <row r="39" spans="1:6" x14ac:dyDescent="0.25">
      <c r="A39">
        <v>36</v>
      </c>
      <c r="B39" t="s">
        <v>216</v>
      </c>
      <c r="C39">
        <v>27.5</v>
      </c>
      <c r="D39">
        <v>0</v>
      </c>
      <c r="E39" t="s">
        <v>214</v>
      </c>
      <c r="F39" t="s">
        <v>217</v>
      </c>
    </row>
    <row r="40" spans="1:6" x14ac:dyDescent="0.25">
      <c r="A40">
        <v>37</v>
      </c>
      <c r="B40" t="s">
        <v>216</v>
      </c>
      <c r="C40">
        <v>0</v>
      </c>
      <c r="D40">
        <v>0</v>
      </c>
      <c r="E40" t="s">
        <v>214</v>
      </c>
      <c r="F40" t="s">
        <v>217</v>
      </c>
    </row>
    <row r="41" spans="1:6" x14ac:dyDescent="0.25">
      <c r="A41">
        <v>38</v>
      </c>
      <c r="B41" t="s">
        <v>216</v>
      </c>
      <c r="C41">
        <v>0</v>
      </c>
      <c r="D41">
        <v>0</v>
      </c>
      <c r="E41" t="s">
        <v>214</v>
      </c>
      <c r="F41" t="s">
        <v>217</v>
      </c>
    </row>
    <row r="42" spans="1:6" x14ac:dyDescent="0.25">
      <c r="A42">
        <v>39</v>
      </c>
      <c r="B42" t="s">
        <v>216</v>
      </c>
      <c r="C42">
        <v>0</v>
      </c>
      <c r="D42">
        <v>0</v>
      </c>
      <c r="E42" t="s">
        <v>214</v>
      </c>
      <c r="F42" t="s">
        <v>217</v>
      </c>
    </row>
    <row r="43" spans="1:6" x14ac:dyDescent="0.25">
      <c r="A43">
        <v>40</v>
      </c>
      <c r="B43" t="s">
        <v>216</v>
      </c>
      <c r="C43">
        <v>0</v>
      </c>
      <c r="D43">
        <v>0</v>
      </c>
      <c r="E43" t="s">
        <v>214</v>
      </c>
      <c r="F43" t="s">
        <v>217</v>
      </c>
    </row>
    <row r="44" spans="1:6" x14ac:dyDescent="0.25">
      <c r="A44">
        <v>41</v>
      </c>
      <c r="B44" t="s">
        <v>216</v>
      </c>
      <c r="C44">
        <v>0</v>
      </c>
      <c r="D44">
        <v>0</v>
      </c>
      <c r="E44" t="s">
        <v>214</v>
      </c>
      <c r="F44" t="s">
        <v>217</v>
      </c>
    </row>
    <row r="45" spans="1:6" x14ac:dyDescent="0.25">
      <c r="A45">
        <v>42</v>
      </c>
      <c r="B45" t="s">
        <v>216</v>
      </c>
      <c r="C45">
        <v>23</v>
      </c>
      <c r="D45">
        <v>0</v>
      </c>
      <c r="E45" t="s">
        <v>214</v>
      </c>
      <c r="F45" t="s">
        <v>217</v>
      </c>
    </row>
    <row r="46" spans="1:6" x14ac:dyDescent="0.25">
      <c r="A46">
        <v>43</v>
      </c>
      <c r="B46" t="s">
        <v>216</v>
      </c>
      <c r="C46">
        <v>0</v>
      </c>
      <c r="D46">
        <v>0</v>
      </c>
      <c r="E46" t="s">
        <v>214</v>
      </c>
      <c r="F46" t="s">
        <v>217</v>
      </c>
    </row>
    <row r="47" spans="1:6" x14ac:dyDescent="0.25">
      <c r="A47">
        <v>44</v>
      </c>
      <c r="B47" t="s">
        <v>216</v>
      </c>
      <c r="C47">
        <v>23</v>
      </c>
      <c r="D47">
        <v>0</v>
      </c>
      <c r="E47" t="s">
        <v>214</v>
      </c>
      <c r="F47" t="s">
        <v>217</v>
      </c>
    </row>
    <row r="48" spans="1:6" x14ac:dyDescent="0.25">
      <c r="A48">
        <v>45</v>
      </c>
      <c r="B48" t="s">
        <v>216</v>
      </c>
      <c r="C48">
        <v>27.5</v>
      </c>
      <c r="D48">
        <v>0</v>
      </c>
      <c r="E48" t="s">
        <v>214</v>
      </c>
      <c r="F48" t="s">
        <v>217</v>
      </c>
    </row>
    <row r="49" spans="1:6" x14ac:dyDescent="0.25">
      <c r="A49">
        <v>46</v>
      </c>
      <c r="B49" t="s">
        <v>216</v>
      </c>
      <c r="C49">
        <v>0</v>
      </c>
      <c r="D49">
        <v>0</v>
      </c>
      <c r="E49" t="s">
        <v>214</v>
      </c>
      <c r="F49" t="s">
        <v>217</v>
      </c>
    </row>
    <row r="50" spans="1:6" x14ac:dyDescent="0.25">
      <c r="A50">
        <v>47</v>
      </c>
      <c r="B50" t="s">
        <v>216</v>
      </c>
      <c r="C50">
        <v>0</v>
      </c>
      <c r="D50">
        <v>0</v>
      </c>
      <c r="E50" t="s">
        <v>214</v>
      </c>
      <c r="F50" t="s">
        <v>217</v>
      </c>
    </row>
    <row r="51" spans="1:6" x14ac:dyDescent="0.25">
      <c r="A51">
        <v>48</v>
      </c>
      <c r="B51" t="s">
        <v>216</v>
      </c>
      <c r="C51">
        <v>27.5</v>
      </c>
      <c r="D51">
        <v>0</v>
      </c>
      <c r="E51" t="s">
        <v>214</v>
      </c>
      <c r="F51" t="s">
        <v>217</v>
      </c>
    </row>
    <row r="52" spans="1:6" x14ac:dyDescent="0.25">
      <c r="A52">
        <v>49</v>
      </c>
      <c r="B52" t="s">
        <v>216</v>
      </c>
      <c r="C52">
        <v>0</v>
      </c>
      <c r="D52">
        <v>0</v>
      </c>
      <c r="E52" t="s">
        <v>214</v>
      </c>
      <c r="F52" t="s">
        <v>217</v>
      </c>
    </row>
    <row r="53" spans="1:6" x14ac:dyDescent="0.25">
      <c r="A53">
        <v>50</v>
      </c>
      <c r="B53" t="s">
        <v>216</v>
      </c>
      <c r="C53">
        <v>23</v>
      </c>
      <c r="D53">
        <v>0</v>
      </c>
      <c r="E53" t="s">
        <v>214</v>
      </c>
      <c r="F53" t="s">
        <v>217</v>
      </c>
    </row>
    <row r="54" spans="1:6" x14ac:dyDescent="0.25">
      <c r="A54">
        <v>51</v>
      </c>
      <c r="B54" t="s">
        <v>216</v>
      </c>
      <c r="C54">
        <v>68</v>
      </c>
      <c r="D54">
        <v>0</v>
      </c>
      <c r="E54" t="s">
        <v>214</v>
      </c>
      <c r="F54" t="s">
        <v>217</v>
      </c>
    </row>
    <row r="55" spans="1:6" x14ac:dyDescent="0.25">
      <c r="A55">
        <v>52</v>
      </c>
      <c r="B55" t="s">
        <v>216</v>
      </c>
      <c r="C55">
        <v>0</v>
      </c>
      <c r="D55">
        <v>0</v>
      </c>
      <c r="E55" t="s">
        <v>214</v>
      </c>
      <c r="F55" t="s">
        <v>217</v>
      </c>
    </row>
    <row r="56" spans="1:6" x14ac:dyDescent="0.25">
      <c r="A56">
        <v>53</v>
      </c>
      <c r="B56" t="s">
        <v>216</v>
      </c>
      <c r="C56">
        <v>0</v>
      </c>
      <c r="D56">
        <v>0</v>
      </c>
      <c r="E56" t="s">
        <v>214</v>
      </c>
      <c r="F56" t="s">
        <v>217</v>
      </c>
    </row>
    <row r="57" spans="1:6" x14ac:dyDescent="0.25">
      <c r="A57">
        <v>54</v>
      </c>
      <c r="B57" t="s">
        <v>216</v>
      </c>
      <c r="C57">
        <v>0</v>
      </c>
      <c r="D57">
        <v>0</v>
      </c>
      <c r="E57" t="s">
        <v>214</v>
      </c>
      <c r="F57" t="s">
        <v>217</v>
      </c>
    </row>
    <row r="58" spans="1:6" x14ac:dyDescent="0.25">
      <c r="A58">
        <v>55</v>
      </c>
      <c r="B58" t="s">
        <v>216</v>
      </c>
      <c r="C58">
        <v>23</v>
      </c>
      <c r="D58">
        <v>0</v>
      </c>
      <c r="E58" t="s">
        <v>214</v>
      </c>
      <c r="F58" t="s">
        <v>217</v>
      </c>
    </row>
    <row r="59" spans="1:6" x14ac:dyDescent="0.25">
      <c r="A59">
        <v>56</v>
      </c>
      <c r="B59" t="s">
        <v>216</v>
      </c>
      <c r="C59">
        <v>0</v>
      </c>
      <c r="D59">
        <v>0</v>
      </c>
      <c r="E59" t="s">
        <v>214</v>
      </c>
      <c r="F59" t="s">
        <v>217</v>
      </c>
    </row>
    <row r="60" spans="1:6" x14ac:dyDescent="0.25">
      <c r="A60">
        <v>57</v>
      </c>
      <c r="B60" t="s">
        <v>216</v>
      </c>
      <c r="C60">
        <v>23</v>
      </c>
      <c r="D60">
        <v>0</v>
      </c>
      <c r="E60" t="s">
        <v>214</v>
      </c>
      <c r="F60" t="s">
        <v>217</v>
      </c>
    </row>
    <row r="61" spans="1:6" x14ac:dyDescent="0.25">
      <c r="A61">
        <v>58</v>
      </c>
      <c r="B61" t="s">
        <v>216</v>
      </c>
      <c r="C61">
        <v>68</v>
      </c>
      <c r="D61">
        <v>0</v>
      </c>
      <c r="E61" t="s">
        <v>214</v>
      </c>
      <c r="F61" t="s">
        <v>217</v>
      </c>
    </row>
    <row r="62" spans="1:6" x14ac:dyDescent="0.25">
      <c r="A62">
        <v>59</v>
      </c>
      <c r="B62" t="s">
        <v>216</v>
      </c>
      <c r="C62">
        <v>0</v>
      </c>
      <c r="D62">
        <v>0</v>
      </c>
      <c r="E62" t="s">
        <v>214</v>
      </c>
      <c r="F62" t="s">
        <v>217</v>
      </c>
    </row>
    <row r="63" spans="1:6" x14ac:dyDescent="0.25">
      <c r="A63">
        <v>60</v>
      </c>
      <c r="B63" t="s">
        <v>216</v>
      </c>
      <c r="C63">
        <v>0</v>
      </c>
      <c r="D63">
        <v>0</v>
      </c>
      <c r="E63" t="s">
        <v>214</v>
      </c>
      <c r="F63" t="s">
        <v>217</v>
      </c>
    </row>
    <row r="64" spans="1:6" x14ac:dyDescent="0.25">
      <c r="A64">
        <v>61</v>
      </c>
      <c r="B64" t="s">
        <v>216</v>
      </c>
      <c r="C64">
        <v>41</v>
      </c>
      <c r="D64">
        <v>0</v>
      </c>
      <c r="E64" t="s">
        <v>214</v>
      </c>
      <c r="F64" t="s">
        <v>217</v>
      </c>
    </row>
    <row r="65" spans="1:6" x14ac:dyDescent="0.25">
      <c r="A65">
        <v>62</v>
      </c>
      <c r="B65" t="s">
        <v>216</v>
      </c>
      <c r="C65">
        <v>0</v>
      </c>
      <c r="D65">
        <v>0</v>
      </c>
      <c r="E65" t="s">
        <v>214</v>
      </c>
      <c r="F65" t="s">
        <v>217</v>
      </c>
    </row>
    <row r="66" spans="1:6" x14ac:dyDescent="0.25">
      <c r="A66">
        <v>63</v>
      </c>
      <c r="B66" t="s">
        <v>216</v>
      </c>
      <c r="C66">
        <v>0</v>
      </c>
      <c r="D66">
        <v>0</v>
      </c>
      <c r="E66" t="s">
        <v>214</v>
      </c>
      <c r="F66" t="s">
        <v>217</v>
      </c>
    </row>
    <row r="67" spans="1:6" x14ac:dyDescent="0.25">
      <c r="A67">
        <v>64</v>
      </c>
      <c r="B67" t="s">
        <v>216</v>
      </c>
      <c r="C67">
        <v>0</v>
      </c>
      <c r="D67">
        <v>0</v>
      </c>
      <c r="E67" t="s">
        <v>214</v>
      </c>
      <c r="F67" t="s">
        <v>217</v>
      </c>
    </row>
    <row r="68" spans="1:6" x14ac:dyDescent="0.25">
      <c r="A68">
        <v>65</v>
      </c>
      <c r="B68" t="s">
        <v>216</v>
      </c>
      <c r="C68">
        <v>23</v>
      </c>
      <c r="D68">
        <v>0</v>
      </c>
      <c r="E68" t="s">
        <v>214</v>
      </c>
      <c r="F68" t="s">
        <v>217</v>
      </c>
    </row>
    <row r="69" spans="1:6" x14ac:dyDescent="0.25">
      <c r="A69">
        <v>66</v>
      </c>
      <c r="B69" t="s">
        <v>216</v>
      </c>
      <c r="C69">
        <v>68</v>
      </c>
      <c r="D69">
        <v>0</v>
      </c>
      <c r="E69" t="s">
        <v>214</v>
      </c>
      <c r="F69" t="s">
        <v>217</v>
      </c>
    </row>
    <row r="70" spans="1:6" x14ac:dyDescent="0.25">
      <c r="A70">
        <v>67</v>
      </c>
      <c r="B70" t="s">
        <v>216</v>
      </c>
      <c r="C70">
        <v>27.5</v>
      </c>
      <c r="D70">
        <v>0</v>
      </c>
      <c r="E70" t="s">
        <v>214</v>
      </c>
      <c r="F70" t="s">
        <v>217</v>
      </c>
    </row>
    <row r="71" spans="1:6" x14ac:dyDescent="0.25">
      <c r="A71">
        <v>68</v>
      </c>
      <c r="B71" t="s">
        <v>216</v>
      </c>
      <c r="C71">
        <v>23</v>
      </c>
      <c r="D71">
        <v>0</v>
      </c>
      <c r="E71" t="s">
        <v>214</v>
      </c>
      <c r="F71" t="s">
        <v>217</v>
      </c>
    </row>
    <row r="72" spans="1:6" x14ac:dyDescent="0.25">
      <c r="A72">
        <v>69</v>
      </c>
      <c r="B72" t="s">
        <v>216</v>
      </c>
      <c r="C72">
        <v>0</v>
      </c>
      <c r="D72">
        <v>0</v>
      </c>
      <c r="E72" t="s">
        <v>214</v>
      </c>
      <c r="F72" t="s">
        <v>217</v>
      </c>
    </row>
    <row r="73" spans="1:6" x14ac:dyDescent="0.25">
      <c r="A73">
        <v>70</v>
      </c>
      <c r="B73" t="s">
        <v>216</v>
      </c>
      <c r="C73">
        <v>54.5</v>
      </c>
      <c r="D73">
        <v>0</v>
      </c>
      <c r="E73" t="s">
        <v>214</v>
      </c>
      <c r="F73" t="s">
        <v>217</v>
      </c>
    </row>
    <row r="74" spans="1:6" x14ac:dyDescent="0.25">
      <c r="A74">
        <v>71</v>
      </c>
      <c r="B74" t="s">
        <v>216</v>
      </c>
      <c r="C74">
        <v>23</v>
      </c>
      <c r="D74">
        <v>0</v>
      </c>
      <c r="E74" t="s">
        <v>214</v>
      </c>
      <c r="F74" t="s">
        <v>217</v>
      </c>
    </row>
    <row r="75" spans="1:6" x14ac:dyDescent="0.25">
      <c r="A75">
        <v>72</v>
      </c>
      <c r="B75" t="s">
        <v>216</v>
      </c>
      <c r="C75">
        <v>0</v>
      </c>
      <c r="D75">
        <v>0</v>
      </c>
      <c r="E75" t="s">
        <v>214</v>
      </c>
      <c r="F75" t="s">
        <v>217</v>
      </c>
    </row>
    <row r="76" spans="1:6" x14ac:dyDescent="0.25">
      <c r="A76">
        <v>73</v>
      </c>
      <c r="B76" t="s">
        <v>216</v>
      </c>
      <c r="C76">
        <v>0</v>
      </c>
      <c r="D76">
        <v>0</v>
      </c>
      <c r="E76" t="s">
        <v>214</v>
      </c>
      <c r="F76" t="s">
        <v>217</v>
      </c>
    </row>
    <row r="77" spans="1:6" x14ac:dyDescent="0.25">
      <c r="A77">
        <v>74</v>
      </c>
      <c r="B77" t="s">
        <v>216</v>
      </c>
      <c r="C77">
        <v>0</v>
      </c>
      <c r="D77">
        <v>0</v>
      </c>
      <c r="E77" t="s">
        <v>214</v>
      </c>
      <c r="F77" t="s">
        <v>217</v>
      </c>
    </row>
    <row r="78" spans="1:6" x14ac:dyDescent="0.25">
      <c r="A78">
        <v>75</v>
      </c>
      <c r="B78" t="s">
        <v>216</v>
      </c>
      <c r="C78">
        <v>0</v>
      </c>
      <c r="D78">
        <v>0</v>
      </c>
      <c r="E78" t="s">
        <v>214</v>
      </c>
      <c r="F78" t="s">
        <v>217</v>
      </c>
    </row>
    <row r="79" spans="1:6" x14ac:dyDescent="0.25">
      <c r="A79">
        <v>76</v>
      </c>
      <c r="B79" t="s">
        <v>216</v>
      </c>
      <c r="C79">
        <v>68</v>
      </c>
      <c r="D79">
        <v>0</v>
      </c>
      <c r="E79" t="s">
        <v>214</v>
      </c>
      <c r="F79" t="s">
        <v>217</v>
      </c>
    </row>
    <row r="80" spans="1:6" x14ac:dyDescent="0.25">
      <c r="A80">
        <v>77</v>
      </c>
      <c r="B80" t="s">
        <v>216</v>
      </c>
      <c r="C80">
        <v>23</v>
      </c>
      <c r="D80">
        <v>0</v>
      </c>
      <c r="E80" t="s">
        <v>214</v>
      </c>
      <c r="F80" t="s">
        <v>217</v>
      </c>
    </row>
    <row r="81" spans="1:6" x14ac:dyDescent="0.25">
      <c r="A81">
        <v>78</v>
      </c>
      <c r="B81" t="s">
        <v>216</v>
      </c>
      <c r="C81">
        <v>27.5</v>
      </c>
      <c r="D81">
        <v>0</v>
      </c>
      <c r="E81" t="s">
        <v>214</v>
      </c>
      <c r="F81" t="s">
        <v>217</v>
      </c>
    </row>
    <row r="82" spans="1:6" x14ac:dyDescent="0.25">
      <c r="A82">
        <v>79</v>
      </c>
      <c r="B82" t="s">
        <v>216</v>
      </c>
      <c r="C82">
        <v>0</v>
      </c>
      <c r="D82">
        <v>0</v>
      </c>
      <c r="E82" t="s">
        <v>214</v>
      </c>
      <c r="F82" t="s">
        <v>217</v>
      </c>
    </row>
    <row r="83" spans="1:6" x14ac:dyDescent="0.25">
      <c r="A83">
        <v>80</v>
      </c>
      <c r="B83" t="s">
        <v>216</v>
      </c>
      <c r="C83">
        <v>0</v>
      </c>
      <c r="D83">
        <v>0</v>
      </c>
      <c r="E83" t="s">
        <v>214</v>
      </c>
      <c r="F83" t="s">
        <v>217</v>
      </c>
    </row>
    <row r="84" spans="1:6" x14ac:dyDescent="0.25">
      <c r="A84">
        <v>81</v>
      </c>
      <c r="B84" t="s">
        <v>216</v>
      </c>
      <c r="C84">
        <v>0</v>
      </c>
      <c r="D84">
        <v>0</v>
      </c>
      <c r="E84" t="s">
        <v>214</v>
      </c>
      <c r="F84" t="s">
        <v>217</v>
      </c>
    </row>
    <row r="85" spans="1:6" x14ac:dyDescent="0.25">
      <c r="A85">
        <v>82</v>
      </c>
      <c r="B85" t="s">
        <v>216</v>
      </c>
      <c r="C85">
        <v>27.5</v>
      </c>
      <c r="D85">
        <v>0</v>
      </c>
      <c r="E85" t="s">
        <v>214</v>
      </c>
      <c r="F85" t="s">
        <v>217</v>
      </c>
    </row>
    <row r="86" spans="1:6" x14ac:dyDescent="0.25">
      <c r="A86">
        <v>83</v>
      </c>
      <c r="B86" t="s">
        <v>216</v>
      </c>
      <c r="C86">
        <v>27.5</v>
      </c>
      <c r="D86">
        <v>0</v>
      </c>
      <c r="E86" t="s">
        <v>214</v>
      </c>
      <c r="F86" t="s">
        <v>217</v>
      </c>
    </row>
    <row r="87" spans="1:6" x14ac:dyDescent="0.25">
      <c r="A87">
        <v>84</v>
      </c>
      <c r="B87" t="s">
        <v>216</v>
      </c>
      <c r="C87">
        <v>0</v>
      </c>
      <c r="D87">
        <v>0</v>
      </c>
      <c r="E87" t="s">
        <v>214</v>
      </c>
      <c r="F87" t="s">
        <v>217</v>
      </c>
    </row>
    <row r="88" spans="1:6" x14ac:dyDescent="0.25">
      <c r="A88">
        <v>85</v>
      </c>
      <c r="B88" t="s">
        <v>216</v>
      </c>
      <c r="C88">
        <v>0</v>
      </c>
      <c r="D88">
        <v>0</v>
      </c>
      <c r="E88" t="s">
        <v>214</v>
      </c>
      <c r="F88" t="s">
        <v>217</v>
      </c>
    </row>
    <row r="89" spans="1:6" x14ac:dyDescent="0.25">
      <c r="A89">
        <v>86</v>
      </c>
      <c r="B89" t="s">
        <v>216</v>
      </c>
      <c r="C89">
        <v>0</v>
      </c>
      <c r="D89">
        <v>0</v>
      </c>
      <c r="E89" t="s">
        <v>214</v>
      </c>
      <c r="F89" t="s">
        <v>217</v>
      </c>
    </row>
    <row r="90" spans="1:6" x14ac:dyDescent="0.25">
      <c r="A90">
        <v>87</v>
      </c>
      <c r="B90" t="s">
        <v>216</v>
      </c>
      <c r="C90">
        <v>0</v>
      </c>
      <c r="D90">
        <v>0</v>
      </c>
      <c r="E90" t="s">
        <v>214</v>
      </c>
      <c r="F90" t="s">
        <v>217</v>
      </c>
    </row>
    <row r="91" spans="1:6" x14ac:dyDescent="0.25">
      <c r="A91">
        <v>88</v>
      </c>
      <c r="B91" t="s">
        <v>216</v>
      </c>
      <c r="C91">
        <v>0</v>
      </c>
      <c r="D91">
        <v>0</v>
      </c>
      <c r="E91" t="s">
        <v>214</v>
      </c>
      <c r="F91" t="s">
        <v>217</v>
      </c>
    </row>
    <row r="92" spans="1:6" x14ac:dyDescent="0.25">
      <c r="A92">
        <v>89</v>
      </c>
      <c r="B92" t="s">
        <v>216</v>
      </c>
      <c r="C92">
        <v>0</v>
      </c>
      <c r="D92">
        <v>0</v>
      </c>
      <c r="E92" t="s">
        <v>214</v>
      </c>
      <c r="F92" t="s">
        <v>217</v>
      </c>
    </row>
    <row r="93" spans="1:6" x14ac:dyDescent="0.25">
      <c r="A93">
        <v>90</v>
      </c>
      <c r="B93" t="s">
        <v>216</v>
      </c>
      <c r="C93">
        <v>0</v>
      </c>
      <c r="D93">
        <v>0</v>
      </c>
      <c r="E93" t="s">
        <v>214</v>
      </c>
      <c r="F93" t="s">
        <v>217</v>
      </c>
    </row>
    <row r="94" spans="1:6" x14ac:dyDescent="0.25">
      <c r="A94">
        <v>91</v>
      </c>
      <c r="B94" t="s">
        <v>216</v>
      </c>
      <c r="C94">
        <v>0</v>
      </c>
      <c r="D94">
        <v>0</v>
      </c>
      <c r="E94" t="s">
        <v>214</v>
      </c>
      <c r="F94" t="s">
        <v>217</v>
      </c>
    </row>
    <row r="95" spans="1:6" x14ac:dyDescent="0.25">
      <c r="A95">
        <v>92</v>
      </c>
      <c r="B95" t="s">
        <v>216</v>
      </c>
      <c r="C95">
        <v>0</v>
      </c>
      <c r="D95">
        <v>0</v>
      </c>
      <c r="E95" t="s">
        <v>214</v>
      </c>
      <c r="F95" t="s">
        <v>217</v>
      </c>
    </row>
    <row r="96" spans="1:6" x14ac:dyDescent="0.25">
      <c r="A96">
        <v>93</v>
      </c>
      <c r="B96" t="s">
        <v>216</v>
      </c>
      <c r="C96">
        <v>23</v>
      </c>
      <c r="D96">
        <v>0</v>
      </c>
      <c r="E96" t="s">
        <v>214</v>
      </c>
      <c r="F96" t="s">
        <v>217</v>
      </c>
    </row>
    <row r="97" spans="1:6" x14ac:dyDescent="0.25">
      <c r="A97">
        <v>94</v>
      </c>
      <c r="B97" t="s">
        <v>216</v>
      </c>
      <c r="C97">
        <v>0</v>
      </c>
      <c r="D97">
        <v>0</v>
      </c>
      <c r="E97" t="s">
        <v>214</v>
      </c>
      <c r="F97" t="s">
        <v>217</v>
      </c>
    </row>
    <row r="98" spans="1:6" x14ac:dyDescent="0.25">
      <c r="A98">
        <v>95</v>
      </c>
      <c r="B98" t="s">
        <v>216</v>
      </c>
      <c r="C98">
        <v>0</v>
      </c>
      <c r="D98">
        <v>0</v>
      </c>
      <c r="E98" t="s">
        <v>214</v>
      </c>
      <c r="F98" t="s">
        <v>217</v>
      </c>
    </row>
    <row r="99" spans="1:6" x14ac:dyDescent="0.25">
      <c r="A99">
        <v>96</v>
      </c>
      <c r="B99" t="s">
        <v>216</v>
      </c>
      <c r="C99">
        <v>0</v>
      </c>
      <c r="D99">
        <v>0</v>
      </c>
      <c r="E99" t="s">
        <v>214</v>
      </c>
      <c r="F99" t="s">
        <v>217</v>
      </c>
    </row>
    <row r="100" spans="1:6" x14ac:dyDescent="0.25">
      <c r="A100">
        <v>97</v>
      </c>
      <c r="B100" t="s">
        <v>216</v>
      </c>
      <c r="C100">
        <v>0</v>
      </c>
      <c r="D100">
        <v>0</v>
      </c>
      <c r="E100" t="s">
        <v>214</v>
      </c>
      <c r="F100" t="s">
        <v>217</v>
      </c>
    </row>
    <row r="101" spans="1:6" x14ac:dyDescent="0.25">
      <c r="A101">
        <v>98</v>
      </c>
      <c r="B101" t="s">
        <v>216</v>
      </c>
      <c r="C101">
        <v>0</v>
      </c>
      <c r="D101">
        <v>0</v>
      </c>
      <c r="E101" t="s">
        <v>214</v>
      </c>
      <c r="F101" t="s">
        <v>217</v>
      </c>
    </row>
    <row r="102" spans="1:6" x14ac:dyDescent="0.25">
      <c r="A102">
        <v>99</v>
      </c>
      <c r="B102" t="s">
        <v>216</v>
      </c>
      <c r="C102">
        <v>23</v>
      </c>
      <c r="D102">
        <v>0</v>
      </c>
      <c r="E102" t="s">
        <v>214</v>
      </c>
      <c r="F102" t="s">
        <v>217</v>
      </c>
    </row>
    <row r="103" spans="1:6" x14ac:dyDescent="0.25">
      <c r="A103">
        <v>100</v>
      </c>
      <c r="B103" t="s">
        <v>216</v>
      </c>
      <c r="C103">
        <v>68</v>
      </c>
      <c r="D103">
        <v>0</v>
      </c>
      <c r="E103" t="s">
        <v>214</v>
      </c>
      <c r="F103" t="s">
        <v>217</v>
      </c>
    </row>
    <row r="104" spans="1:6" x14ac:dyDescent="0.25">
      <c r="A104">
        <v>101</v>
      </c>
      <c r="B104" t="s">
        <v>216</v>
      </c>
      <c r="C104">
        <v>68</v>
      </c>
      <c r="D104">
        <v>0</v>
      </c>
      <c r="E104" t="s">
        <v>214</v>
      </c>
      <c r="F104" t="s">
        <v>217</v>
      </c>
    </row>
    <row r="105" spans="1:6" x14ac:dyDescent="0.25">
      <c r="A105">
        <v>102</v>
      </c>
      <c r="B105" t="s">
        <v>216</v>
      </c>
      <c r="C105">
        <v>2585</v>
      </c>
      <c r="D105">
        <v>0</v>
      </c>
      <c r="E105" t="s">
        <v>214</v>
      </c>
      <c r="F105" t="s">
        <v>217</v>
      </c>
    </row>
    <row r="106" spans="1:6" x14ac:dyDescent="0.25">
      <c r="A106">
        <v>103</v>
      </c>
      <c r="B106" t="s">
        <v>216</v>
      </c>
      <c r="C106">
        <v>68</v>
      </c>
      <c r="D106">
        <v>0</v>
      </c>
      <c r="E106" t="s">
        <v>214</v>
      </c>
      <c r="F106" t="s">
        <v>217</v>
      </c>
    </row>
    <row r="107" spans="1:6" x14ac:dyDescent="0.25">
      <c r="A107">
        <v>104</v>
      </c>
      <c r="B107" t="s">
        <v>216</v>
      </c>
      <c r="C107">
        <v>68</v>
      </c>
      <c r="D107">
        <v>0</v>
      </c>
      <c r="E107" t="s">
        <v>214</v>
      </c>
      <c r="F107" t="s">
        <v>217</v>
      </c>
    </row>
    <row r="108" spans="1:6" x14ac:dyDescent="0.25">
      <c r="A108">
        <v>105</v>
      </c>
      <c r="B108" t="s">
        <v>216</v>
      </c>
      <c r="C108">
        <v>1617.07</v>
      </c>
      <c r="D108">
        <v>0</v>
      </c>
      <c r="E108" t="s">
        <v>214</v>
      </c>
      <c r="F108" t="s">
        <v>217</v>
      </c>
    </row>
    <row r="109" spans="1:6" x14ac:dyDescent="0.25">
      <c r="A109">
        <v>106</v>
      </c>
      <c r="B109" t="s">
        <v>216</v>
      </c>
      <c r="C109">
        <v>809.71</v>
      </c>
      <c r="D109">
        <v>0</v>
      </c>
      <c r="E109" t="s">
        <v>214</v>
      </c>
      <c r="F109" t="s">
        <v>217</v>
      </c>
    </row>
    <row r="110" spans="1:6" x14ac:dyDescent="0.25">
      <c r="A110">
        <v>107</v>
      </c>
      <c r="B110" t="s">
        <v>216</v>
      </c>
      <c r="C110">
        <v>1696.83</v>
      </c>
      <c r="D110">
        <v>0</v>
      </c>
      <c r="E110" t="s">
        <v>214</v>
      </c>
      <c r="F110" t="s">
        <v>217</v>
      </c>
    </row>
    <row r="111" spans="1:6" x14ac:dyDescent="0.25">
      <c r="A111">
        <v>108</v>
      </c>
      <c r="B111" t="s">
        <v>216</v>
      </c>
      <c r="C111">
        <v>1114.08</v>
      </c>
      <c r="D111">
        <v>0</v>
      </c>
      <c r="E111" t="s">
        <v>214</v>
      </c>
      <c r="F111" t="s">
        <v>217</v>
      </c>
    </row>
    <row r="112" spans="1:6" x14ac:dyDescent="0.25">
      <c r="A112">
        <v>109</v>
      </c>
      <c r="B112" t="s">
        <v>216</v>
      </c>
      <c r="C112">
        <v>2611</v>
      </c>
      <c r="D112">
        <v>0</v>
      </c>
      <c r="E112" t="s">
        <v>214</v>
      </c>
      <c r="F112" t="s">
        <v>217</v>
      </c>
    </row>
    <row r="113" spans="1:6" x14ac:dyDescent="0.25">
      <c r="A113">
        <v>110</v>
      </c>
      <c r="B113" t="s">
        <v>216</v>
      </c>
      <c r="C113">
        <v>1452.2700000000002</v>
      </c>
      <c r="D113">
        <v>0</v>
      </c>
      <c r="E113" t="s">
        <v>214</v>
      </c>
      <c r="F113" t="s">
        <v>217</v>
      </c>
    </row>
    <row r="114" spans="1:6" x14ac:dyDescent="0.25">
      <c r="A114">
        <v>111</v>
      </c>
      <c r="B114" t="s">
        <v>216</v>
      </c>
      <c r="C114">
        <v>1756.83</v>
      </c>
      <c r="D114">
        <v>0</v>
      </c>
      <c r="E114" t="s">
        <v>214</v>
      </c>
      <c r="F114" t="s">
        <v>217</v>
      </c>
    </row>
    <row r="115" spans="1:6" x14ac:dyDescent="0.25">
      <c r="A115">
        <v>112</v>
      </c>
      <c r="B115" t="s">
        <v>216</v>
      </c>
      <c r="C115">
        <v>1452.2700000000002</v>
      </c>
      <c r="D115">
        <v>0</v>
      </c>
      <c r="E115" t="s">
        <v>214</v>
      </c>
      <c r="F115" t="s">
        <v>217</v>
      </c>
    </row>
    <row r="116" spans="1:6" x14ac:dyDescent="0.25">
      <c r="A116">
        <v>113</v>
      </c>
      <c r="B116" t="s">
        <v>216</v>
      </c>
      <c r="C116">
        <v>0</v>
      </c>
      <c r="D116">
        <v>0</v>
      </c>
      <c r="E116" t="s">
        <v>214</v>
      </c>
      <c r="F116" t="s">
        <v>217</v>
      </c>
    </row>
    <row r="117" spans="1:6" x14ac:dyDescent="0.25">
      <c r="A117">
        <v>114</v>
      </c>
      <c r="B117" t="s">
        <v>216</v>
      </c>
      <c r="C117">
        <v>2346.6</v>
      </c>
      <c r="D117">
        <v>0</v>
      </c>
      <c r="E117" t="s">
        <v>214</v>
      </c>
      <c r="F117" t="s">
        <v>217</v>
      </c>
    </row>
    <row r="118" spans="1:6" x14ac:dyDescent="0.25">
      <c r="A118">
        <v>115</v>
      </c>
      <c r="B118" t="s">
        <v>216</v>
      </c>
      <c r="C118">
        <v>68</v>
      </c>
      <c r="D118">
        <v>0</v>
      </c>
      <c r="E118" t="s">
        <v>214</v>
      </c>
      <c r="F118" t="s">
        <v>217</v>
      </c>
    </row>
    <row r="119" spans="1:6" x14ac:dyDescent="0.25">
      <c r="A119">
        <v>116</v>
      </c>
      <c r="B119" t="s">
        <v>216</v>
      </c>
      <c r="C119">
        <v>68</v>
      </c>
      <c r="D119">
        <v>0</v>
      </c>
      <c r="E119" t="s">
        <v>214</v>
      </c>
      <c r="F119" t="s">
        <v>217</v>
      </c>
    </row>
    <row r="120" spans="1:6" x14ac:dyDescent="0.25">
      <c r="A120">
        <v>117</v>
      </c>
      <c r="B120" t="s">
        <v>216</v>
      </c>
      <c r="C120">
        <v>68</v>
      </c>
      <c r="D120">
        <v>0</v>
      </c>
      <c r="E120" t="s">
        <v>214</v>
      </c>
      <c r="F120" t="s">
        <v>217</v>
      </c>
    </row>
    <row r="121" spans="1:6" x14ac:dyDescent="0.25">
      <c r="A121">
        <v>118</v>
      </c>
      <c r="B121" t="s">
        <v>216</v>
      </c>
      <c r="C121">
        <v>1117.83</v>
      </c>
      <c r="D121">
        <v>0</v>
      </c>
      <c r="E121" t="s">
        <v>214</v>
      </c>
      <c r="F121" t="s">
        <v>217</v>
      </c>
    </row>
    <row r="122" spans="1:6" x14ac:dyDescent="0.25">
      <c r="A122">
        <v>119</v>
      </c>
      <c r="B122" t="s">
        <v>216</v>
      </c>
      <c r="C122">
        <v>68</v>
      </c>
      <c r="D122">
        <v>0</v>
      </c>
      <c r="E122" t="s">
        <v>214</v>
      </c>
      <c r="F122" t="s">
        <v>217</v>
      </c>
    </row>
    <row r="123" spans="1:6" x14ac:dyDescent="0.25">
      <c r="A123">
        <v>120</v>
      </c>
      <c r="B123" t="s">
        <v>216</v>
      </c>
      <c r="C123">
        <v>68</v>
      </c>
      <c r="D123">
        <v>0</v>
      </c>
      <c r="E123" t="s">
        <v>214</v>
      </c>
      <c r="F123" t="s">
        <v>217</v>
      </c>
    </row>
    <row r="124" spans="1:6" x14ac:dyDescent="0.25">
      <c r="A124">
        <v>121</v>
      </c>
      <c r="B124" t="s">
        <v>216</v>
      </c>
      <c r="C124">
        <v>1368.75</v>
      </c>
      <c r="D124">
        <v>0</v>
      </c>
      <c r="E124" t="s">
        <v>214</v>
      </c>
      <c r="F124" t="s">
        <v>217</v>
      </c>
    </row>
    <row r="125" spans="1:6" x14ac:dyDescent="0.25">
      <c r="A125">
        <v>122</v>
      </c>
      <c r="B125" t="s">
        <v>216</v>
      </c>
      <c r="C125">
        <v>68</v>
      </c>
      <c r="D125">
        <v>0</v>
      </c>
      <c r="E125" t="s">
        <v>214</v>
      </c>
      <c r="F125" t="s">
        <v>217</v>
      </c>
    </row>
    <row r="126" spans="1:6" x14ac:dyDescent="0.25">
      <c r="A126">
        <v>123</v>
      </c>
      <c r="B126" t="s">
        <v>216</v>
      </c>
      <c r="C126">
        <v>484.09</v>
      </c>
      <c r="D126">
        <v>0</v>
      </c>
      <c r="E126" t="s">
        <v>214</v>
      </c>
      <c r="F126" t="s">
        <v>217</v>
      </c>
    </row>
    <row r="127" spans="1:6" x14ac:dyDescent="0.25">
      <c r="A127">
        <v>124</v>
      </c>
      <c r="B127" t="s">
        <v>216</v>
      </c>
      <c r="C127">
        <v>1290.75</v>
      </c>
      <c r="D127">
        <v>0</v>
      </c>
      <c r="E127" t="s">
        <v>214</v>
      </c>
      <c r="F127" t="s">
        <v>217</v>
      </c>
    </row>
    <row r="128" spans="1:6" x14ac:dyDescent="0.25">
      <c r="A128">
        <v>125</v>
      </c>
      <c r="B128" t="s">
        <v>216</v>
      </c>
      <c r="C128">
        <v>54.5</v>
      </c>
      <c r="D128">
        <v>0</v>
      </c>
      <c r="E128" t="s">
        <v>214</v>
      </c>
      <c r="F128" t="s">
        <v>217</v>
      </c>
    </row>
    <row r="129" spans="1:6" x14ac:dyDescent="0.25">
      <c r="A129">
        <v>126</v>
      </c>
      <c r="B129" t="s">
        <v>216</v>
      </c>
      <c r="C129">
        <v>1352.45</v>
      </c>
      <c r="D129">
        <v>0</v>
      </c>
      <c r="E129" t="s">
        <v>214</v>
      </c>
      <c r="F129" t="s">
        <v>217</v>
      </c>
    </row>
    <row r="130" spans="1:6" x14ac:dyDescent="0.25">
      <c r="A130">
        <v>127</v>
      </c>
      <c r="B130" t="s">
        <v>216</v>
      </c>
      <c r="C130">
        <v>68</v>
      </c>
      <c r="D130">
        <v>0</v>
      </c>
      <c r="E130" t="s">
        <v>214</v>
      </c>
      <c r="F130" t="s">
        <v>217</v>
      </c>
    </row>
    <row r="131" spans="1:6" x14ac:dyDescent="0.25">
      <c r="A131">
        <v>128</v>
      </c>
      <c r="B131" t="s">
        <v>216</v>
      </c>
      <c r="C131">
        <v>1975.25</v>
      </c>
      <c r="D131">
        <v>0</v>
      </c>
      <c r="E131" t="s">
        <v>214</v>
      </c>
      <c r="F131" t="s">
        <v>217</v>
      </c>
    </row>
    <row r="132" spans="1:6" x14ac:dyDescent="0.25">
      <c r="A132">
        <v>129</v>
      </c>
      <c r="B132" t="s">
        <v>216</v>
      </c>
      <c r="C132">
        <v>968.17</v>
      </c>
      <c r="D132">
        <v>0</v>
      </c>
      <c r="E132" t="s">
        <v>214</v>
      </c>
      <c r="F132" t="s">
        <v>217</v>
      </c>
    </row>
    <row r="133" spans="1:6" x14ac:dyDescent="0.25">
      <c r="A133">
        <v>130</v>
      </c>
      <c r="B133" t="s">
        <v>216</v>
      </c>
      <c r="C133">
        <v>3298.25</v>
      </c>
      <c r="D133">
        <v>0</v>
      </c>
      <c r="E133" t="s">
        <v>214</v>
      </c>
      <c r="F133" t="s">
        <v>217</v>
      </c>
    </row>
    <row r="134" spans="1:6" x14ac:dyDescent="0.25">
      <c r="A134">
        <v>131</v>
      </c>
      <c r="B134" t="s">
        <v>216</v>
      </c>
      <c r="C134">
        <v>968.17</v>
      </c>
      <c r="D134">
        <v>0</v>
      </c>
      <c r="E134" t="s">
        <v>214</v>
      </c>
      <c r="F134" t="s">
        <v>217</v>
      </c>
    </row>
    <row r="135" spans="1:6" x14ac:dyDescent="0.25">
      <c r="A135">
        <v>132</v>
      </c>
      <c r="B135" t="s">
        <v>216</v>
      </c>
      <c r="C135">
        <v>68</v>
      </c>
      <c r="D135">
        <v>0</v>
      </c>
      <c r="E135" t="s">
        <v>214</v>
      </c>
      <c r="F135" t="s">
        <v>217</v>
      </c>
    </row>
    <row r="136" spans="1:6" x14ac:dyDescent="0.25">
      <c r="A136">
        <v>133</v>
      </c>
      <c r="B136" t="s">
        <v>216</v>
      </c>
      <c r="C136">
        <v>68</v>
      </c>
      <c r="D136">
        <v>0</v>
      </c>
      <c r="E136" t="s">
        <v>214</v>
      </c>
      <c r="F136" t="s">
        <v>217</v>
      </c>
    </row>
    <row r="137" spans="1:6" x14ac:dyDescent="0.25">
      <c r="A137">
        <v>134</v>
      </c>
      <c r="B137" t="s">
        <v>216</v>
      </c>
      <c r="C137">
        <v>1018.38</v>
      </c>
      <c r="D137">
        <v>0</v>
      </c>
      <c r="E137" t="s">
        <v>214</v>
      </c>
      <c r="F137" t="s">
        <v>217</v>
      </c>
    </row>
    <row r="138" spans="1:6" x14ac:dyDescent="0.25">
      <c r="A138">
        <v>135</v>
      </c>
      <c r="B138" t="s">
        <v>216</v>
      </c>
      <c r="C138">
        <v>1378.43</v>
      </c>
      <c r="D138">
        <v>0</v>
      </c>
      <c r="E138" t="s">
        <v>214</v>
      </c>
      <c r="F138" t="s">
        <v>217</v>
      </c>
    </row>
    <row r="139" spans="1:6" x14ac:dyDescent="0.25">
      <c r="A139">
        <v>136</v>
      </c>
      <c r="B139" t="s">
        <v>216</v>
      </c>
      <c r="C139">
        <v>237.20000000000002</v>
      </c>
      <c r="D139">
        <v>0</v>
      </c>
      <c r="E139" t="s">
        <v>214</v>
      </c>
      <c r="F139" t="s">
        <v>217</v>
      </c>
    </row>
    <row r="140" spans="1:6" x14ac:dyDescent="0.25">
      <c r="A140">
        <v>137</v>
      </c>
      <c r="B140" t="s">
        <v>216</v>
      </c>
      <c r="C140">
        <v>240.25</v>
      </c>
      <c r="D140">
        <v>0</v>
      </c>
      <c r="E140" t="s">
        <v>214</v>
      </c>
      <c r="F140" t="s">
        <v>217</v>
      </c>
    </row>
    <row r="141" spans="1:6" x14ac:dyDescent="0.25">
      <c r="A141">
        <v>138</v>
      </c>
      <c r="B141" t="s">
        <v>216</v>
      </c>
      <c r="C141">
        <v>68</v>
      </c>
      <c r="D141">
        <v>0</v>
      </c>
      <c r="E141" t="s">
        <v>214</v>
      </c>
      <c r="F141" t="s">
        <v>217</v>
      </c>
    </row>
    <row r="142" spans="1:6" x14ac:dyDescent="0.25">
      <c r="A142">
        <v>139</v>
      </c>
      <c r="B142" t="s">
        <v>216</v>
      </c>
      <c r="C142">
        <v>2611</v>
      </c>
      <c r="D142">
        <v>0</v>
      </c>
      <c r="E142" t="s">
        <v>214</v>
      </c>
      <c r="F142" t="s">
        <v>217</v>
      </c>
    </row>
    <row r="143" spans="1:6" x14ac:dyDescent="0.25">
      <c r="A143">
        <v>140</v>
      </c>
      <c r="B143" t="s">
        <v>216</v>
      </c>
      <c r="C143">
        <v>68</v>
      </c>
      <c r="D143">
        <v>0</v>
      </c>
      <c r="E143" t="s">
        <v>214</v>
      </c>
      <c r="F143" t="s">
        <v>217</v>
      </c>
    </row>
    <row r="144" spans="1:6" x14ac:dyDescent="0.25">
      <c r="A144">
        <v>141</v>
      </c>
      <c r="B144" t="s">
        <v>216</v>
      </c>
      <c r="C144">
        <v>1455.21</v>
      </c>
      <c r="D144">
        <v>0</v>
      </c>
      <c r="E144" t="s">
        <v>214</v>
      </c>
      <c r="F144" t="s">
        <v>217</v>
      </c>
    </row>
    <row r="145" spans="1:6" x14ac:dyDescent="0.25">
      <c r="A145">
        <v>142</v>
      </c>
      <c r="B145" t="s">
        <v>216</v>
      </c>
      <c r="C145">
        <v>3960.5</v>
      </c>
      <c r="D145">
        <v>0</v>
      </c>
      <c r="E145" t="s">
        <v>214</v>
      </c>
      <c r="F145" t="s">
        <v>217</v>
      </c>
    </row>
    <row r="146" spans="1:6" x14ac:dyDescent="0.25">
      <c r="A146">
        <v>143</v>
      </c>
      <c r="B146" t="s">
        <v>216</v>
      </c>
      <c r="C146">
        <v>1434.42</v>
      </c>
      <c r="D146">
        <v>0</v>
      </c>
      <c r="E146" t="s">
        <v>214</v>
      </c>
      <c r="F146" t="s">
        <v>217</v>
      </c>
    </row>
    <row r="147" spans="1:6" x14ac:dyDescent="0.25">
      <c r="A147">
        <v>144</v>
      </c>
      <c r="B147" t="s">
        <v>216</v>
      </c>
      <c r="C147">
        <v>1021.63</v>
      </c>
      <c r="D147">
        <v>0</v>
      </c>
      <c r="E147" t="s">
        <v>214</v>
      </c>
      <c r="F147" t="s">
        <v>217</v>
      </c>
    </row>
    <row r="148" spans="1:6" x14ac:dyDescent="0.25">
      <c r="A148">
        <v>145</v>
      </c>
      <c r="B148" t="s">
        <v>216</v>
      </c>
      <c r="C148">
        <v>68</v>
      </c>
      <c r="D148">
        <v>0</v>
      </c>
      <c r="E148" t="s">
        <v>214</v>
      </c>
      <c r="F148" t="s">
        <v>217</v>
      </c>
    </row>
    <row r="149" spans="1:6" x14ac:dyDescent="0.25">
      <c r="A149">
        <v>146</v>
      </c>
      <c r="B149" t="s">
        <v>216</v>
      </c>
      <c r="C149">
        <v>68</v>
      </c>
      <c r="D149">
        <v>0</v>
      </c>
      <c r="E149" t="s">
        <v>214</v>
      </c>
      <c r="F149" t="s">
        <v>217</v>
      </c>
    </row>
    <row r="150" spans="1:6" x14ac:dyDescent="0.25">
      <c r="A150">
        <v>147</v>
      </c>
      <c r="B150" t="s">
        <v>216</v>
      </c>
      <c r="C150">
        <v>1127.58</v>
      </c>
      <c r="D150">
        <v>0</v>
      </c>
      <c r="E150" t="s">
        <v>214</v>
      </c>
      <c r="F150" t="s">
        <v>217</v>
      </c>
    </row>
    <row r="151" spans="1:6" x14ac:dyDescent="0.25">
      <c r="A151">
        <v>148</v>
      </c>
      <c r="B151" t="s">
        <v>216</v>
      </c>
      <c r="C151">
        <v>54.5</v>
      </c>
      <c r="D151">
        <v>0</v>
      </c>
      <c r="E151" t="s">
        <v>214</v>
      </c>
      <c r="F151" t="s">
        <v>217</v>
      </c>
    </row>
    <row r="152" spans="1:6" x14ac:dyDescent="0.25">
      <c r="A152">
        <v>149</v>
      </c>
      <c r="B152" t="s">
        <v>216</v>
      </c>
      <c r="C152">
        <v>1862.29</v>
      </c>
      <c r="D152">
        <v>0</v>
      </c>
      <c r="E152" t="s">
        <v>214</v>
      </c>
      <c r="F152" t="s">
        <v>217</v>
      </c>
    </row>
    <row r="153" spans="1:6" x14ac:dyDescent="0.25">
      <c r="A153">
        <v>150</v>
      </c>
      <c r="B153" t="s">
        <v>216</v>
      </c>
      <c r="C153">
        <v>68</v>
      </c>
      <c r="D153">
        <v>0</v>
      </c>
      <c r="E153" t="s">
        <v>214</v>
      </c>
      <c r="F153" t="s">
        <v>217</v>
      </c>
    </row>
    <row r="154" spans="1:6" x14ac:dyDescent="0.25">
      <c r="A154">
        <v>151</v>
      </c>
      <c r="B154" t="s">
        <v>216</v>
      </c>
      <c r="C154">
        <v>1124.33</v>
      </c>
      <c r="D154">
        <v>0</v>
      </c>
      <c r="E154" t="s">
        <v>214</v>
      </c>
      <c r="F154" t="s">
        <v>217</v>
      </c>
    </row>
    <row r="155" spans="1:6" x14ac:dyDescent="0.25">
      <c r="A155">
        <v>152</v>
      </c>
      <c r="B155" t="s">
        <v>216</v>
      </c>
      <c r="C155">
        <v>2323.6</v>
      </c>
      <c r="D155">
        <v>0</v>
      </c>
      <c r="E155" t="s">
        <v>214</v>
      </c>
      <c r="F155" t="s">
        <v>217</v>
      </c>
    </row>
    <row r="156" spans="1:6" x14ac:dyDescent="0.25">
      <c r="A156">
        <v>153</v>
      </c>
      <c r="B156" t="s">
        <v>216</v>
      </c>
      <c r="C156">
        <v>68</v>
      </c>
      <c r="D156">
        <v>0</v>
      </c>
      <c r="E156" t="s">
        <v>214</v>
      </c>
      <c r="F156" t="s">
        <v>217</v>
      </c>
    </row>
    <row r="157" spans="1:6" x14ac:dyDescent="0.25">
      <c r="A157">
        <v>154</v>
      </c>
      <c r="B157" t="s">
        <v>216</v>
      </c>
      <c r="C157">
        <v>2323.6</v>
      </c>
      <c r="D157">
        <v>0</v>
      </c>
      <c r="E157" t="s">
        <v>214</v>
      </c>
      <c r="F157" t="s">
        <v>217</v>
      </c>
    </row>
    <row r="158" spans="1:6" x14ac:dyDescent="0.25">
      <c r="A158">
        <v>155</v>
      </c>
      <c r="B158" t="s">
        <v>216</v>
      </c>
      <c r="C158">
        <v>1021.63</v>
      </c>
      <c r="D158">
        <v>0</v>
      </c>
      <c r="E158" t="s">
        <v>214</v>
      </c>
      <c r="F158" t="s">
        <v>217</v>
      </c>
    </row>
    <row r="159" spans="1:6" x14ac:dyDescent="0.25">
      <c r="A159">
        <v>156</v>
      </c>
      <c r="B159" t="s">
        <v>216</v>
      </c>
      <c r="C159">
        <v>0</v>
      </c>
      <c r="D159">
        <v>0</v>
      </c>
      <c r="E159" t="s">
        <v>214</v>
      </c>
      <c r="F159" t="s">
        <v>217</v>
      </c>
    </row>
    <row r="160" spans="1:6" x14ac:dyDescent="0.25">
      <c r="A160">
        <v>157</v>
      </c>
      <c r="B160" t="s">
        <v>216</v>
      </c>
      <c r="C160">
        <v>54.5</v>
      </c>
      <c r="D160">
        <v>0</v>
      </c>
      <c r="E160" t="s">
        <v>214</v>
      </c>
      <c r="F160" t="s">
        <v>217</v>
      </c>
    </row>
    <row r="161" spans="1:6" x14ac:dyDescent="0.25">
      <c r="A161">
        <v>158</v>
      </c>
      <c r="B161" t="s">
        <v>216</v>
      </c>
      <c r="C161">
        <v>1810.6999999999998</v>
      </c>
      <c r="D161">
        <v>0</v>
      </c>
      <c r="E161" t="s">
        <v>214</v>
      </c>
      <c r="F161" t="s">
        <v>217</v>
      </c>
    </row>
    <row r="162" spans="1:6" x14ac:dyDescent="0.25">
      <c r="A162">
        <v>159</v>
      </c>
      <c r="B162" t="s">
        <v>216</v>
      </c>
      <c r="C162">
        <v>68</v>
      </c>
      <c r="D162">
        <v>0</v>
      </c>
      <c r="E162" t="s">
        <v>214</v>
      </c>
      <c r="F162" t="s">
        <v>217</v>
      </c>
    </row>
    <row r="163" spans="1:6" x14ac:dyDescent="0.25">
      <c r="A163">
        <v>160</v>
      </c>
      <c r="B163" t="s">
        <v>216</v>
      </c>
      <c r="C163">
        <v>41</v>
      </c>
      <c r="D163">
        <v>0</v>
      </c>
      <c r="E163" t="s">
        <v>214</v>
      </c>
      <c r="F163" t="s">
        <v>217</v>
      </c>
    </row>
    <row r="164" spans="1:6" x14ac:dyDescent="0.25">
      <c r="A164">
        <v>161</v>
      </c>
      <c r="B164" t="s">
        <v>216</v>
      </c>
      <c r="C164">
        <v>54.5</v>
      </c>
      <c r="D164">
        <v>0</v>
      </c>
      <c r="E164" t="s">
        <v>214</v>
      </c>
      <c r="F164" t="s">
        <v>217</v>
      </c>
    </row>
    <row r="165" spans="1:6" x14ac:dyDescent="0.25">
      <c r="A165">
        <v>162</v>
      </c>
      <c r="B165" t="s">
        <v>216</v>
      </c>
      <c r="C165">
        <v>68</v>
      </c>
      <c r="D165">
        <v>0</v>
      </c>
      <c r="E165" t="s">
        <v>214</v>
      </c>
      <c r="F165" t="s">
        <v>217</v>
      </c>
    </row>
    <row r="166" spans="1:6" x14ac:dyDescent="0.25">
      <c r="A166">
        <v>163</v>
      </c>
      <c r="B166" t="s">
        <v>216</v>
      </c>
      <c r="C166">
        <v>80.5</v>
      </c>
      <c r="D166">
        <v>0</v>
      </c>
      <c r="E166" t="s">
        <v>214</v>
      </c>
      <c r="F166" t="s">
        <v>217</v>
      </c>
    </row>
    <row r="167" spans="1:6" x14ac:dyDescent="0.25">
      <c r="A167">
        <v>164</v>
      </c>
      <c r="B167" t="s">
        <v>216</v>
      </c>
      <c r="C167">
        <v>968.17</v>
      </c>
      <c r="D167">
        <v>0</v>
      </c>
      <c r="E167" t="s">
        <v>214</v>
      </c>
      <c r="F167" t="s">
        <v>217</v>
      </c>
    </row>
    <row r="168" spans="1:6" x14ac:dyDescent="0.25">
      <c r="A168">
        <v>165</v>
      </c>
      <c r="B168" t="s">
        <v>216</v>
      </c>
      <c r="C168">
        <v>2378.1</v>
      </c>
      <c r="D168">
        <v>0</v>
      </c>
      <c r="E168" t="s">
        <v>214</v>
      </c>
      <c r="F168" t="s">
        <v>217</v>
      </c>
    </row>
    <row r="169" spans="1:6" x14ac:dyDescent="0.25">
      <c r="A169">
        <v>166</v>
      </c>
      <c r="B169" t="s">
        <v>216</v>
      </c>
      <c r="C169">
        <v>769.41</v>
      </c>
      <c r="D169">
        <v>0</v>
      </c>
      <c r="E169" t="s">
        <v>214</v>
      </c>
      <c r="F169" t="s">
        <v>217</v>
      </c>
    </row>
    <row r="170" spans="1:6" x14ac:dyDescent="0.25">
      <c r="A170">
        <v>167</v>
      </c>
      <c r="B170" t="s">
        <v>216</v>
      </c>
      <c r="C170">
        <v>71.400000000000006</v>
      </c>
      <c r="D170">
        <v>0</v>
      </c>
      <c r="E170" t="s">
        <v>214</v>
      </c>
      <c r="F170" t="s">
        <v>217</v>
      </c>
    </row>
    <row r="171" spans="1:6" x14ac:dyDescent="0.25">
      <c r="A171">
        <v>168</v>
      </c>
      <c r="B171" t="s">
        <v>216</v>
      </c>
      <c r="C171">
        <v>0</v>
      </c>
      <c r="D171">
        <v>0</v>
      </c>
      <c r="E171" t="s">
        <v>214</v>
      </c>
      <c r="F171" t="s">
        <v>217</v>
      </c>
    </row>
    <row r="172" spans="1:6" x14ac:dyDescent="0.25">
      <c r="A172">
        <v>169</v>
      </c>
      <c r="B172" t="s">
        <v>216</v>
      </c>
      <c r="C172">
        <v>841.61</v>
      </c>
      <c r="D172">
        <v>0</v>
      </c>
      <c r="E172" t="s">
        <v>214</v>
      </c>
      <c r="F172" t="s">
        <v>217</v>
      </c>
    </row>
    <row r="173" spans="1:6" x14ac:dyDescent="0.25">
      <c r="A173">
        <v>170</v>
      </c>
      <c r="B173" t="s">
        <v>216</v>
      </c>
      <c r="C173">
        <v>2311.7000000000003</v>
      </c>
      <c r="D173">
        <v>0</v>
      </c>
      <c r="E173" t="s">
        <v>214</v>
      </c>
      <c r="F173" t="s">
        <v>217</v>
      </c>
    </row>
    <row r="174" spans="1:6" x14ac:dyDescent="0.25">
      <c r="A174">
        <v>171</v>
      </c>
      <c r="B174" t="s">
        <v>216</v>
      </c>
      <c r="C174">
        <v>1001.62</v>
      </c>
      <c r="D174">
        <v>0</v>
      </c>
      <c r="E174" t="s">
        <v>214</v>
      </c>
      <c r="F174" t="s">
        <v>217</v>
      </c>
    </row>
    <row r="175" spans="1:6" x14ac:dyDescent="0.25">
      <c r="A175">
        <v>172</v>
      </c>
      <c r="B175" t="s">
        <v>216</v>
      </c>
      <c r="C175">
        <v>0</v>
      </c>
      <c r="D175">
        <v>0</v>
      </c>
      <c r="E175" t="s">
        <v>214</v>
      </c>
      <c r="F175" t="s">
        <v>217</v>
      </c>
    </row>
    <row r="176" spans="1:6" x14ac:dyDescent="0.25">
      <c r="A176">
        <v>173</v>
      </c>
      <c r="B176" t="s">
        <v>216</v>
      </c>
      <c r="C176">
        <v>988.3</v>
      </c>
      <c r="D176">
        <v>0</v>
      </c>
      <c r="E176" t="s">
        <v>214</v>
      </c>
      <c r="F176" t="s">
        <v>217</v>
      </c>
    </row>
    <row r="177" spans="1:6" x14ac:dyDescent="0.25">
      <c r="A177">
        <v>174</v>
      </c>
      <c r="B177" t="s">
        <v>216</v>
      </c>
      <c r="C177">
        <v>68</v>
      </c>
      <c r="D177">
        <v>0</v>
      </c>
      <c r="E177" t="s">
        <v>214</v>
      </c>
      <c r="F177" t="s">
        <v>217</v>
      </c>
    </row>
    <row r="178" spans="1:6" x14ac:dyDescent="0.25">
      <c r="A178">
        <v>175</v>
      </c>
      <c r="B178" t="s">
        <v>216</v>
      </c>
      <c r="C178">
        <v>68</v>
      </c>
      <c r="D178">
        <v>0</v>
      </c>
      <c r="E178" t="s">
        <v>214</v>
      </c>
      <c r="F178" t="s">
        <v>217</v>
      </c>
    </row>
    <row r="179" spans="1:6" x14ac:dyDescent="0.25">
      <c r="A179">
        <v>176</v>
      </c>
      <c r="B179" t="s">
        <v>216</v>
      </c>
      <c r="C179">
        <v>1068.56</v>
      </c>
      <c r="D179">
        <v>0</v>
      </c>
      <c r="E179" t="s">
        <v>214</v>
      </c>
      <c r="F179" t="s">
        <v>217</v>
      </c>
    </row>
    <row r="180" spans="1:6" x14ac:dyDescent="0.25">
      <c r="A180">
        <v>177</v>
      </c>
      <c r="B180" t="s">
        <v>216</v>
      </c>
      <c r="C180">
        <v>68</v>
      </c>
      <c r="D180">
        <v>0</v>
      </c>
      <c r="E180" t="s">
        <v>214</v>
      </c>
      <c r="F180" t="s">
        <v>217</v>
      </c>
    </row>
    <row r="181" spans="1:6" x14ac:dyDescent="0.25">
      <c r="A181">
        <v>178</v>
      </c>
      <c r="B181" t="s">
        <v>216</v>
      </c>
      <c r="C181">
        <v>68</v>
      </c>
      <c r="D181">
        <v>0</v>
      </c>
      <c r="E181" t="s">
        <v>214</v>
      </c>
      <c r="F181" t="s">
        <v>217</v>
      </c>
    </row>
    <row r="182" spans="1:6" x14ac:dyDescent="0.25">
      <c r="A182">
        <v>179</v>
      </c>
      <c r="B182" t="s">
        <v>216</v>
      </c>
      <c r="C182">
        <v>1386.32</v>
      </c>
      <c r="D182">
        <v>0</v>
      </c>
      <c r="E182" t="s">
        <v>214</v>
      </c>
      <c r="F182" t="s">
        <v>217</v>
      </c>
    </row>
    <row r="183" spans="1:6" x14ac:dyDescent="0.25">
      <c r="A183">
        <v>180</v>
      </c>
      <c r="B183" t="s">
        <v>216</v>
      </c>
      <c r="C183">
        <v>68</v>
      </c>
      <c r="D183">
        <v>0</v>
      </c>
      <c r="E183" t="s">
        <v>214</v>
      </c>
      <c r="F183" t="s">
        <v>217</v>
      </c>
    </row>
    <row r="184" spans="1:6" x14ac:dyDescent="0.25">
      <c r="A184">
        <v>181</v>
      </c>
      <c r="B184" t="s">
        <v>216</v>
      </c>
      <c r="C184">
        <v>264.36</v>
      </c>
      <c r="D184">
        <v>0</v>
      </c>
      <c r="E184" t="s">
        <v>214</v>
      </c>
      <c r="F184" t="s">
        <v>217</v>
      </c>
    </row>
    <row r="185" spans="1:6" x14ac:dyDescent="0.25">
      <c r="A185">
        <v>182</v>
      </c>
      <c r="B185" t="s">
        <v>216</v>
      </c>
      <c r="C185">
        <v>68</v>
      </c>
      <c r="D185">
        <v>0</v>
      </c>
      <c r="E185" t="s">
        <v>214</v>
      </c>
      <c r="F185" t="s">
        <v>217</v>
      </c>
    </row>
    <row r="186" spans="1:6" x14ac:dyDescent="0.25">
      <c r="A186">
        <v>183</v>
      </c>
      <c r="B186" t="s">
        <v>216</v>
      </c>
      <c r="C186">
        <v>461.06</v>
      </c>
      <c r="D186">
        <v>0</v>
      </c>
      <c r="E186" t="s">
        <v>214</v>
      </c>
      <c r="F186" t="s">
        <v>217</v>
      </c>
    </row>
    <row r="187" spans="1:6" x14ac:dyDescent="0.25">
      <c r="A187">
        <v>184</v>
      </c>
      <c r="B187" t="s">
        <v>216</v>
      </c>
      <c r="C187">
        <v>0</v>
      </c>
      <c r="D187">
        <v>0</v>
      </c>
      <c r="E187" t="s">
        <v>214</v>
      </c>
      <c r="F187" t="s">
        <v>217</v>
      </c>
    </row>
    <row r="188" spans="1:6" x14ac:dyDescent="0.25">
      <c r="A188">
        <v>185</v>
      </c>
      <c r="B188" t="s">
        <v>216</v>
      </c>
      <c r="C188">
        <v>916.51</v>
      </c>
      <c r="D188">
        <v>0</v>
      </c>
      <c r="E188" t="s">
        <v>214</v>
      </c>
      <c r="F188" t="s">
        <v>217</v>
      </c>
    </row>
    <row r="189" spans="1:6" x14ac:dyDescent="0.25">
      <c r="A189">
        <v>186</v>
      </c>
      <c r="B189" t="s">
        <v>216</v>
      </c>
      <c r="C189">
        <v>41</v>
      </c>
      <c r="D189">
        <v>0</v>
      </c>
      <c r="E189" t="s">
        <v>214</v>
      </c>
      <c r="F189" t="s">
        <v>217</v>
      </c>
    </row>
    <row r="190" spans="1:6" x14ac:dyDescent="0.25">
      <c r="A190">
        <v>187</v>
      </c>
      <c r="B190" t="s">
        <v>216</v>
      </c>
      <c r="C190">
        <v>933.51</v>
      </c>
      <c r="D190">
        <v>0</v>
      </c>
      <c r="E190" t="s">
        <v>214</v>
      </c>
      <c r="F190" t="s">
        <v>217</v>
      </c>
    </row>
    <row r="191" spans="1:6" x14ac:dyDescent="0.25">
      <c r="A191">
        <v>188</v>
      </c>
      <c r="B191" t="s">
        <v>216</v>
      </c>
      <c r="C191">
        <v>1300.8</v>
      </c>
      <c r="D191">
        <v>0</v>
      </c>
      <c r="E191" t="s">
        <v>214</v>
      </c>
      <c r="F191" t="s">
        <v>217</v>
      </c>
    </row>
    <row r="192" spans="1:6" x14ac:dyDescent="0.25">
      <c r="A192">
        <v>189</v>
      </c>
      <c r="B192" t="s">
        <v>216</v>
      </c>
      <c r="C192">
        <v>173.97</v>
      </c>
      <c r="D192">
        <v>0</v>
      </c>
      <c r="E192" t="s">
        <v>214</v>
      </c>
      <c r="F192" t="s">
        <v>217</v>
      </c>
    </row>
    <row r="193" spans="1:6" x14ac:dyDescent="0.25">
      <c r="A193">
        <v>190</v>
      </c>
      <c r="B193" t="s">
        <v>216</v>
      </c>
      <c r="C193">
        <v>2501.8000000000002</v>
      </c>
      <c r="D193">
        <v>0</v>
      </c>
      <c r="E193" t="s">
        <v>214</v>
      </c>
      <c r="F193" t="s">
        <v>217</v>
      </c>
    </row>
    <row r="194" spans="1:6" x14ac:dyDescent="0.25">
      <c r="A194">
        <v>191</v>
      </c>
      <c r="B194" t="s">
        <v>216</v>
      </c>
      <c r="C194">
        <v>68</v>
      </c>
      <c r="D194">
        <v>0</v>
      </c>
      <c r="E194" t="s">
        <v>214</v>
      </c>
      <c r="F194" t="s">
        <v>217</v>
      </c>
    </row>
    <row r="195" spans="1:6" x14ac:dyDescent="0.25">
      <c r="A195">
        <v>192</v>
      </c>
      <c r="B195" t="s">
        <v>216</v>
      </c>
      <c r="C195">
        <v>68</v>
      </c>
      <c r="D195">
        <v>0</v>
      </c>
      <c r="E195" t="s">
        <v>214</v>
      </c>
      <c r="F195" t="s">
        <v>217</v>
      </c>
    </row>
    <row r="196" spans="1:6" x14ac:dyDescent="0.25">
      <c r="A196">
        <v>193</v>
      </c>
      <c r="B196" t="s">
        <v>216</v>
      </c>
      <c r="C196">
        <v>0</v>
      </c>
      <c r="D196">
        <v>0</v>
      </c>
      <c r="E196" t="s">
        <v>214</v>
      </c>
      <c r="F196" t="s">
        <v>217</v>
      </c>
    </row>
    <row r="197" spans="1:6" x14ac:dyDescent="0.25">
      <c r="A197">
        <v>194</v>
      </c>
      <c r="B197" t="s">
        <v>216</v>
      </c>
      <c r="C197">
        <v>1852.85</v>
      </c>
      <c r="D197">
        <v>0</v>
      </c>
      <c r="E197" t="s">
        <v>214</v>
      </c>
      <c r="F197" t="s">
        <v>217</v>
      </c>
    </row>
    <row r="198" spans="1:6" x14ac:dyDescent="0.25">
      <c r="A198">
        <v>195</v>
      </c>
      <c r="B198" t="s">
        <v>216</v>
      </c>
      <c r="C198">
        <v>1251.3499999999999</v>
      </c>
      <c r="D198">
        <v>0</v>
      </c>
      <c r="E198" t="s">
        <v>214</v>
      </c>
      <c r="F198" t="s">
        <v>217</v>
      </c>
    </row>
    <row r="199" spans="1:6" x14ac:dyDescent="0.25">
      <c r="A199">
        <v>196</v>
      </c>
      <c r="B199" t="s">
        <v>216</v>
      </c>
      <c r="C199">
        <v>161.48000000000002</v>
      </c>
      <c r="D199">
        <v>0</v>
      </c>
      <c r="E199" t="s">
        <v>214</v>
      </c>
      <c r="F199" t="s">
        <v>217</v>
      </c>
    </row>
    <row r="200" spans="1:6" x14ac:dyDescent="0.25">
      <c r="A200">
        <v>197</v>
      </c>
      <c r="B200" t="s">
        <v>216</v>
      </c>
      <c r="C200">
        <v>54.5</v>
      </c>
      <c r="D200">
        <v>0</v>
      </c>
      <c r="E200" t="s">
        <v>214</v>
      </c>
      <c r="F200" t="s">
        <v>217</v>
      </c>
    </row>
    <row r="201" spans="1:6" x14ac:dyDescent="0.25">
      <c r="A201">
        <v>198</v>
      </c>
      <c r="B201" t="s">
        <v>216</v>
      </c>
      <c r="C201">
        <v>916.51</v>
      </c>
      <c r="D201">
        <v>0</v>
      </c>
      <c r="E201" t="s">
        <v>214</v>
      </c>
      <c r="F201" t="s">
        <v>217</v>
      </c>
    </row>
    <row r="202" spans="1:6" x14ac:dyDescent="0.25">
      <c r="A202">
        <v>199</v>
      </c>
      <c r="B202" t="s">
        <v>216</v>
      </c>
      <c r="C202">
        <v>1082.06</v>
      </c>
      <c r="D202">
        <v>0</v>
      </c>
      <c r="E202" t="s">
        <v>214</v>
      </c>
      <c r="F202" t="s">
        <v>217</v>
      </c>
    </row>
    <row r="203" spans="1:6" x14ac:dyDescent="0.25">
      <c r="A203">
        <v>200</v>
      </c>
      <c r="B203" t="s">
        <v>216</v>
      </c>
      <c r="C203">
        <v>1451.25</v>
      </c>
      <c r="D203">
        <v>0</v>
      </c>
      <c r="E203" t="s">
        <v>214</v>
      </c>
      <c r="F203" t="s">
        <v>217</v>
      </c>
    </row>
    <row r="204" spans="1:6" x14ac:dyDescent="0.25">
      <c r="A204">
        <v>201</v>
      </c>
      <c r="B204" t="s">
        <v>216</v>
      </c>
      <c r="C204">
        <v>1438.65</v>
      </c>
      <c r="D204">
        <v>0</v>
      </c>
      <c r="E204" t="s">
        <v>214</v>
      </c>
      <c r="F204" t="s">
        <v>217</v>
      </c>
    </row>
    <row r="205" spans="1:6" x14ac:dyDescent="0.25">
      <c r="A205">
        <v>202</v>
      </c>
      <c r="B205" t="s">
        <v>216</v>
      </c>
      <c r="C205">
        <v>1912.31</v>
      </c>
      <c r="D205">
        <v>0</v>
      </c>
      <c r="E205" t="s">
        <v>214</v>
      </c>
      <c r="F205" t="s">
        <v>217</v>
      </c>
    </row>
    <row r="206" spans="1:6" x14ac:dyDescent="0.25">
      <c r="A206">
        <v>203</v>
      </c>
      <c r="B206" t="s">
        <v>216</v>
      </c>
      <c r="C206">
        <v>1384.81</v>
      </c>
      <c r="D206">
        <v>0</v>
      </c>
      <c r="E206" t="s">
        <v>214</v>
      </c>
      <c r="F206" t="s">
        <v>217</v>
      </c>
    </row>
    <row r="207" spans="1:6" x14ac:dyDescent="0.25">
      <c r="A207">
        <v>204</v>
      </c>
      <c r="B207" t="s">
        <v>216</v>
      </c>
      <c r="C207">
        <v>27.5</v>
      </c>
      <c r="D207">
        <v>0</v>
      </c>
      <c r="E207" t="s">
        <v>214</v>
      </c>
      <c r="F207" t="s">
        <v>217</v>
      </c>
    </row>
    <row r="208" spans="1:6" x14ac:dyDescent="0.25">
      <c r="A208">
        <v>205</v>
      </c>
      <c r="B208" t="s">
        <v>216</v>
      </c>
      <c r="C208">
        <v>99.16</v>
      </c>
      <c r="D208">
        <v>0</v>
      </c>
      <c r="E208" t="s">
        <v>214</v>
      </c>
      <c r="F208" t="s">
        <v>217</v>
      </c>
    </row>
    <row r="209" spans="1:6" x14ac:dyDescent="0.25">
      <c r="A209">
        <v>206</v>
      </c>
      <c r="B209" t="s">
        <v>216</v>
      </c>
      <c r="C209">
        <v>0</v>
      </c>
      <c r="D209">
        <v>0</v>
      </c>
      <c r="E209" t="s">
        <v>214</v>
      </c>
      <c r="F209" t="s">
        <v>217</v>
      </c>
    </row>
    <row r="210" spans="1:6" x14ac:dyDescent="0.25">
      <c r="A210">
        <v>207</v>
      </c>
      <c r="B210" t="s">
        <v>216</v>
      </c>
      <c r="C210">
        <v>36.78</v>
      </c>
      <c r="D210">
        <v>0</v>
      </c>
      <c r="E210" t="s">
        <v>214</v>
      </c>
      <c r="F210" t="s">
        <v>217</v>
      </c>
    </row>
    <row r="211" spans="1:6" x14ac:dyDescent="0.25">
      <c r="A211">
        <v>208</v>
      </c>
      <c r="B211" t="s">
        <v>216</v>
      </c>
      <c r="C211">
        <v>68</v>
      </c>
      <c r="D211">
        <v>0</v>
      </c>
      <c r="E211" t="s">
        <v>214</v>
      </c>
      <c r="F211" t="s">
        <v>217</v>
      </c>
    </row>
    <row r="212" spans="1:6" x14ac:dyDescent="0.25">
      <c r="A212">
        <v>209</v>
      </c>
      <c r="B212" t="s">
        <v>216</v>
      </c>
      <c r="C212">
        <v>101.7</v>
      </c>
      <c r="D212">
        <v>0</v>
      </c>
      <c r="E212" t="s">
        <v>214</v>
      </c>
      <c r="F212" t="s">
        <v>217</v>
      </c>
    </row>
    <row r="213" spans="1:6" x14ac:dyDescent="0.25">
      <c r="A213">
        <v>210</v>
      </c>
      <c r="B213" t="s">
        <v>216</v>
      </c>
      <c r="C213">
        <v>0</v>
      </c>
      <c r="D213">
        <v>0</v>
      </c>
      <c r="E213" t="s">
        <v>214</v>
      </c>
      <c r="F213" t="s">
        <v>217</v>
      </c>
    </row>
    <row r="214" spans="1:6" x14ac:dyDescent="0.25">
      <c r="A214">
        <v>211</v>
      </c>
      <c r="B214" t="s">
        <v>216</v>
      </c>
      <c r="C214">
        <v>68</v>
      </c>
      <c r="D214">
        <v>0</v>
      </c>
      <c r="E214" t="s">
        <v>214</v>
      </c>
      <c r="F214" t="s">
        <v>217</v>
      </c>
    </row>
    <row r="215" spans="1:6" x14ac:dyDescent="0.25">
      <c r="A215">
        <v>212</v>
      </c>
      <c r="B215" t="s">
        <v>216</v>
      </c>
      <c r="C215">
        <v>1677.6100000000001</v>
      </c>
      <c r="D215">
        <v>0</v>
      </c>
      <c r="E215" t="s">
        <v>214</v>
      </c>
      <c r="F215" t="s">
        <v>217</v>
      </c>
    </row>
    <row r="216" spans="1:6" x14ac:dyDescent="0.25">
      <c r="A216">
        <v>213</v>
      </c>
      <c r="B216" t="s">
        <v>216</v>
      </c>
      <c r="C216">
        <v>1696.17</v>
      </c>
      <c r="D216">
        <v>0</v>
      </c>
      <c r="E216" t="s">
        <v>214</v>
      </c>
      <c r="F216" t="s">
        <v>217</v>
      </c>
    </row>
    <row r="217" spans="1:6" x14ac:dyDescent="0.25">
      <c r="A217">
        <v>214</v>
      </c>
      <c r="B217" t="s">
        <v>216</v>
      </c>
      <c r="C217">
        <v>54.5</v>
      </c>
      <c r="D217">
        <v>0</v>
      </c>
      <c r="E217" t="s">
        <v>214</v>
      </c>
      <c r="F217" t="s">
        <v>217</v>
      </c>
    </row>
    <row r="218" spans="1:6" x14ac:dyDescent="0.25">
      <c r="A218">
        <v>215</v>
      </c>
      <c r="B218" t="s">
        <v>216</v>
      </c>
      <c r="C218">
        <v>0</v>
      </c>
      <c r="D218">
        <v>0</v>
      </c>
      <c r="E218" t="s">
        <v>214</v>
      </c>
      <c r="F218" t="s">
        <v>217</v>
      </c>
    </row>
    <row r="219" spans="1:6" x14ac:dyDescent="0.25">
      <c r="A219">
        <v>216</v>
      </c>
      <c r="B219" t="s">
        <v>216</v>
      </c>
      <c r="C219">
        <v>925.41</v>
      </c>
      <c r="D219">
        <v>0</v>
      </c>
      <c r="E219" t="s">
        <v>214</v>
      </c>
      <c r="F219" t="s">
        <v>217</v>
      </c>
    </row>
    <row r="220" spans="1:6" x14ac:dyDescent="0.25">
      <c r="A220">
        <v>217</v>
      </c>
      <c r="B220" t="s">
        <v>216</v>
      </c>
      <c r="C220">
        <v>1906.6299999999999</v>
      </c>
      <c r="D220">
        <v>0</v>
      </c>
      <c r="E220" t="s">
        <v>214</v>
      </c>
      <c r="F220" t="s">
        <v>217</v>
      </c>
    </row>
    <row r="221" spans="1:6" x14ac:dyDescent="0.25">
      <c r="A221">
        <v>218</v>
      </c>
      <c r="B221" t="s">
        <v>216</v>
      </c>
      <c r="C221">
        <v>68</v>
      </c>
      <c r="D221">
        <v>0</v>
      </c>
      <c r="E221" t="s">
        <v>214</v>
      </c>
      <c r="F221" t="s">
        <v>217</v>
      </c>
    </row>
    <row r="222" spans="1:6" x14ac:dyDescent="0.25">
      <c r="A222">
        <v>219</v>
      </c>
      <c r="B222" t="s">
        <v>216</v>
      </c>
      <c r="C222">
        <v>2194</v>
      </c>
      <c r="D222">
        <v>0</v>
      </c>
      <c r="E222" t="s">
        <v>214</v>
      </c>
      <c r="F222" t="s">
        <v>217</v>
      </c>
    </row>
    <row r="223" spans="1:6" x14ac:dyDescent="0.25">
      <c r="A223">
        <v>220</v>
      </c>
      <c r="B223" t="s">
        <v>216</v>
      </c>
      <c r="C223">
        <v>1375.83</v>
      </c>
      <c r="D223">
        <v>0</v>
      </c>
      <c r="E223" t="s">
        <v>214</v>
      </c>
      <c r="F223" t="s">
        <v>217</v>
      </c>
    </row>
    <row r="224" spans="1:6" x14ac:dyDescent="0.25">
      <c r="A224">
        <v>221</v>
      </c>
      <c r="B224" t="s">
        <v>216</v>
      </c>
      <c r="C224">
        <v>1357.27</v>
      </c>
      <c r="D224">
        <v>0</v>
      </c>
      <c r="E224" t="s">
        <v>214</v>
      </c>
      <c r="F224" t="s">
        <v>217</v>
      </c>
    </row>
    <row r="225" spans="1:6" x14ac:dyDescent="0.25">
      <c r="A225">
        <v>222</v>
      </c>
      <c r="B225" t="s">
        <v>216</v>
      </c>
      <c r="C225">
        <v>1357.27</v>
      </c>
      <c r="D225">
        <v>0</v>
      </c>
      <c r="E225" t="s">
        <v>214</v>
      </c>
      <c r="F225" t="s">
        <v>217</v>
      </c>
    </row>
    <row r="226" spans="1:6" x14ac:dyDescent="0.25">
      <c r="A226">
        <v>223</v>
      </c>
      <c r="B226" t="s">
        <v>216</v>
      </c>
      <c r="C226">
        <v>1951.5900000000001</v>
      </c>
      <c r="D226">
        <v>0</v>
      </c>
      <c r="E226" t="s">
        <v>214</v>
      </c>
      <c r="F226" t="s">
        <v>217</v>
      </c>
    </row>
    <row r="227" spans="1:6" x14ac:dyDescent="0.25">
      <c r="A227">
        <v>224</v>
      </c>
      <c r="B227" t="s">
        <v>216</v>
      </c>
      <c r="C227">
        <v>1275.2</v>
      </c>
      <c r="D227">
        <v>0</v>
      </c>
      <c r="E227" t="s">
        <v>214</v>
      </c>
      <c r="F227" t="s">
        <v>217</v>
      </c>
    </row>
    <row r="228" spans="1:6" x14ac:dyDescent="0.25">
      <c r="A228">
        <v>225</v>
      </c>
      <c r="B228" t="s">
        <v>216</v>
      </c>
      <c r="C228">
        <v>3178.75</v>
      </c>
      <c r="D228">
        <v>0</v>
      </c>
      <c r="E228" t="s">
        <v>214</v>
      </c>
      <c r="F228" t="s">
        <v>217</v>
      </c>
    </row>
    <row r="229" spans="1:6" x14ac:dyDescent="0.25">
      <c r="A229">
        <v>226</v>
      </c>
      <c r="B229" t="s">
        <v>216</v>
      </c>
      <c r="C229">
        <v>136</v>
      </c>
      <c r="D229">
        <v>0</v>
      </c>
      <c r="E229" t="s">
        <v>214</v>
      </c>
      <c r="F229" t="s">
        <v>217</v>
      </c>
    </row>
    <row r="230" spans="1:6" x14ac:dyDescent="0.25">
      <c r="A230">
        <v>227</v>
      </c>
      <c r="B230" t="s">
        <v>216</v>
      </c>
      <c r="C230">
        <v>1354.18</v>
      </c>
      <c r="D230">
        <v>0</v>
      </c>
      <c r="E230" t="s">
        <v>214</v>
      </c>
      <c r="F230" t="s">
        <v>217</v>
      </c>
    </row>
    <row r="231" spans="1:6" x14ac:dyDescent="0.25">
      <c r="A231">
        <v>228</v>
      </c>
      <c r="B231" t="s">
        <v>216</v>
      </c>
      <c r="C231">
        <v>68</v>
      </c>
      <c r="D231">
        <v>0</v>
      </c>
      <c r="E231" t="s">
        <v>214</v>
      </c>
      <c r="F231" t="s">
        <v>217</v>
      </c>
    </row>
    <row r="232" spans="1:6" x14ac:dyDescent="0.25">
      <c r="A232">
        <v>229</v>
      </c>
      <c r="B232" t="s">
        <v>216</v>
      </c>
      <c r="C232">
        <v>844.98</v>
      </c>
      <c r="D232">
        <v>0</v>
      </c>
      <c r="E232" t="s">
        <v>214</v>
      </c>
      <c r="F232" t="s">
        <v>217</v>
      </c>
    </row>
    <row r="233" spans="1:6" x14ac:dyDescent="0.25">
      <c r="A233">
        <v>230</v>
      </c>
      <c r="B233" t="s">
        <v>216</v>
      </c>
      <c r="C233">
        <v>567.92000000000007</v>
      </c>
      <c r="D233">
        <v>0</v>
      </c>
      <c r="E233" t="s">
        <v>214</v>
      </c>
      <c r="F233" t="s">
        <v>217</v>
      </c>
    </row>
    <row r="234" spans="1:6" x14ac:dyDescent="0.25">
      <c r="A234">
        <v>231</v>
      </c>
      <c r="B234" t="s">
        <v>216</v>
      </c>
      <c r="C234">
        <v>0</v>
      </c>
      <c r="D234">
        <v>0</v>
      </c>
      <c r="E234" t="s">
        <v>214</v>
      </c>
      <c r="F234" t="s">
        <v>217</v>
      </c>
    </row>
    <row r="235" spans="1:6" x14ac:dyDescent="0.25">
      <c r="A235">
        <v>232</v>
      </c>
      <c r="B235" t="s">
        <v>216</v>
      </c>
      <c r="C235">
        <v>68</v>
      </c>
      <c r="D235">
        <v>0</v>
      </c>
      <c r="E235" t="s">
        <v>214</v>
      </c>
      <c r="F235" t="s">
        <v>217</v>
      </c>
    </row>
    <row r="236" spans="1:6" x14ac:dyDescent="0.25">
      <c r="A236">
        <v>233</v>
      </c>
      <c r="B236" t="s">
        <v>216</v>
      </c>
      <c r="C236">
        <v>0</v>
      </c>
      <c r="D236">
        <v>0</v>
      </c>
      <c r="E236" t="s">
        <v>214</v>
      </c>
      <c r="F236" t="s">
        <v>217</v>
      </c>
    </row>
    <row r="237" spans="1:6" x14ac:dyDescent="0.25">
      <c r="A237">
        <v>234</v>
      </c>
      <c r="B237" t="s">
        <v>216</v>
      </c>
      <c r="C237">
        <v>2547.33</v>
      </c>
      <c r="D237">
        <v>0</v>
      </c>
      <c r="E237" t="s">
        <v>214</v>
      </c>
      <c r="F237" t="s">
        <v>217</v>
      </c>
    </row>
    <row r="238" spans="1:6" x14ac:dyDescent="0.25">
      <c r="A238">
        <v>235</v>
      </c>
      <c r="B238" t="s">
        <v>216</v>
      </c>
      <c r="C238">
        <v>54.5</v>
      </c>
      <c r="D238">
        <v>0</v>
      </c>
      <c r="E238" t="s">
        <v>214</v>
      </c>
      <c r="F238" t="s">
        <v>217</v>
      </c>
    </row>
    <row r="239" spans="1:6" x14ac:dyDescent="0.25">
      <c r="A239">
        <v>236</v>
      </c>
      <c r="B239" t="s">
        <v>216</v>
      </c>
      <c r="C239">
        <v>1462.8899999999999</v>
      </c>
      <c r="D239">
        <v>0</v>
      </c>
      <c r="E239" t="s">
        <v>214</v>
      </c>
      <c r="F239" t="s">
        <v>217</v>
      </c>
    </row>
    <row r="240" spans="1:6" x14ac:dyDescent="0.25">
      <c r="A240">
        <v>237</v>
      </c>
      <c r="B240" t="s">
        <v>216</v>
      </c>
      <c r="C240">
        <v>68</v>
      </c>
      <c r="D240">
        <v>0</v>
      </c>
      <c r="E240" t="s">
        <v>214</v>
      </c>
      <c r="F240" t="s">
        <v>217</v>
      </c>
    </row>
    <row r="241" spans="1:6" x14ac:dyDescent="0.25">
      <c r="A241">
        <v>238</v>
      </c>
      <c r="B241" t="s">
        <v>216</v>
      </c>
      <c r="C241">
        <v>1770.3500000000001</v>
      </c>
      <c r="D241">
        <v>0</v>
      </c>
      <c r="E241" t="s">
        <v>214</v>
      </c>
      <c r="F241" t="s">
        <v>217</v>
      </c>
    </row>
    <row r="242" spans="1:6" x14ac:dyDescent="0.25">
      <c r="A242">
        <v>239</v>
      </c>
      <c r="B242" t="s">
        <v>216</v>
      </c>
      <c r="C242">
        <v>970.31999999999994</v>
      </c>
      <c r="D242">
        <v>0</v>
      </c>
      <c r="E242" t="s">
        <v>214</v>
      </c>
      <c r="F242" t="s">
        <v>217</v>
      </c>
    </row>
    <row r="243" spans="1:6" x14ac:dyDescent="0.25">
      <c r="A243">
        <v>240</v>
      </c>
      <c r="B243" t="s">
        <v>216</v>
      </c>
      <c r="C243">
        <v>68</v>
      </c>
      <c r="D243">
        <v>0</v>
      </c>
      <c r="E243" t="s">
        <v>214</v>
      </c>
      <c r="F243" t="s">
        <v>217</v>
      </c>
    </row>
    <row r="244" spans="1:6" x14ac:dyDescent="0.25">
      <c r="A244">
        <v>241</v>
      </c>
      <c r="B244" t="s">
        <v>216</v>
      </c>
      <c r="C244">
        <v>0</v>
      </c>
      <c r="D244">
        <v>0</v>
      </c>
      <c r="E244" t="s">
        <v>214</v>
      </c>
      <c r="F244" t="s">
        <v>217</v>
      </c>
    </row>
    <row r="245" spans="1:6" x14ac:dyDescent="0.25">
      <c r="A245">
        <v>242</v>
      </c>
      <c r="B245" t="s">
        <v>216</v>
      </c>
      <c r="C245">
        <v>27.5</v>
      </c>
      <c r="D245">
        <v>0</v>
      </c>
      <c r="E245" t="s">
        <v>214</v>
      </c>
      <c r="F245" t="s">
        <v>217</v>
      </c>
    </row>
    <row r="246" spans="1:6" x14ac:dyDescent="0.25">
      <c r="A246">
        <v>243</v>
      </c>
      <c r="B246" t="s">
        <v>216</v>
      </c>
      <c r="C246">
        <v>68</v>
      </c>
      <c r="D246">
        <v>0</v>
      </c>
      <c r="E246" t="s">
        <v>214</v>
      </c>
      <c r="F246" t="s">
        <v>217</v>
      </c>
    </row>
    <row r="247" spans="1:6" x14ac:dyDescent="0.25">
      <c r="A247">
        <v>244</v>
      </c>
      <c r="B247" t="s">
        <v>216</v>
      </c>
      <c r="C247">
        <v>2235</v>
      </c>
      <c r="D247">
        <v>0</v>
      </c>
      <c r="E247" t="s">
        <v>214</v>
      </c>
      <c r="F247" t="s">
        <v>217</v>
      </c>
    </row>
    <row r="248" spans="1:6" x14ac:dyDescent="0.25">
      <c r="A248">
        <v>245</v>
      </c>
      <c r="B248" t="s">
        <v>216</v>
      </c>
      <c r="C248">
        <v>571.01</v>
      </c>
      <c r="D248">
        <v>0</v>
      </c>
      <c r="E248" t="s">
        <v>214</v>
      </c>
      <c r="F248" t="s">
        <v>217</v>
      </c>
    </row>
    <row r="249" spans="1:6" x14ac:dyDescent="0.25">
      <c r="A249">
        <v>246</v>
      </c>
      <c r="B249" t="s">
        <v>216</v>
      </c>
      <c r="C249">
        <v>1695.46</v>
      </c>
      <c r="D249">
        <v>0</v>
      </c>
      <c r="E249" t="s">
        <v>214</v>
      </c>
      <c r="F249" t="s">
        <v>217</v>
      </c>
    </row>
    <row r="250" spans="1:6" x14ac:dyDescent="0.25">
      <c r="A250">
        <v>247</v>
      </c>
      <c r="B250" t="s">
        <v>216</v>
      </c>
      <c r="C250">
        <v>27.5</v>
      </c>
      <c r="D250">
        <v>0</v>
      </c>
      <c r="E250" t="s">
        <v>214</v>
      </c>
      <c r="F250" t="s">
        <v>217</v>
      </c>
    </row>
    <row r="251" spans="1:6" x14ac:dyDescent="0.25">
      <c r="A251">
        <v>248</v>
      </c>
      <c r="B251" t="s">
        <v>216</v>
      </c>
      <c r="C251">
        <v>27.5</v>
      </c>
      <c r="D251">
        <v>0</v>
      </c>
      <c r="E251" t="s">
        <v>214</v>
      </c>
      <c r="F251" t="s">
        <v>217</v>
      </c>
    </row>
    <row r="252" spans="1:6" x14ac:dyDescent="0.25">
      <c r="A252">
        <v>249</v>
      </c>
      <c r="B252" t="s">
        <v>216</v>
      </c>
      <c r="C252">
        <v>2187.8000000000002</v>
      </c>
      <c r="D252">
        <v>0</v>
      </c>
      <c r="E252" t="s">
        <v>214</v>
      </c>
      <c r="F252" t="s">
        <v>217</v>
      </c>
    </row>
    <row r="253" spans="1:6" x14ac:dyDescent="0.25">
      <c r="A253">
        <v>250</v>
      </c>
      <c r="B253" t="s">
        <v>216</v>
      </c>
      <c r="C253">
        <v>1383.0300000000002</v>
      </c>
      <c r="D253">
        <v>0</v>
      </c>
      <c r="E253" t="s">
        <v>214</v>
      </c>
      <c r="F253" t="s">
        <v>217</v>
      </c>
    </row>
    <row r="254" spans="1:6" x14ac:dyDescent="0.25">
      <c r="A254">
        <v>251</v>
      </c>
      <c r="B254" t="s">
        <v>216</v>
      </c>
      <c r="C254">
        <v>1131.77</v>
      </c>
      <c r="D254">
        <v>0</v>
      </c>
      <c r="E254" t="s">
        <v>214</v>
      </c>
      <c r="F254" t="s">
        <v>217</v>
      </c>
    </row>
    <row r="255" spans="1:6" x14ac:dyDescent="0.25">
      <c r="A255">
        <v>252</v>
      </c>
      <c r="B255" t="s">
        <v>216</v>
      </c>
      <c r="C255">
        <v>0</v>
      </c>
      <c r="D255">
        <v>0</v>
      </c>
      <c r="E255" t="s">
        <v>214</v>
      </c>
      <c r="F255" t="s">
        <v>217</v>
      </c>
    </row>
    <row r="256" spans="1:6" x14ac:dyDescent="0.25">
      <c r="A256">
        <v>253</v>
      </c>
      <c r="B256" t="s">
        <v>216</v>
      </c>
      <c r="C256">
        <v>68</v>
      </c>
      <c r="D256">
        <v>0</v>
      </c>
      <c r="E256" t="s">
        <v>214</v>
      </c>
      <c r="F256" t="s">
        <v>217</v>
      </c>
    </row>
    <row r="257" spans="1:6" x14ac:dyDescent="0.25">
      <c r="A257">
        <v>254</v>
      </c>
      <c r="B257" t="s">
        <v>216</v>
      </c>
      <c r="C257">
        <v>68</v>
      </c>
      <c r="D257">
        <v>0</v>
      </c>
      <c r="E257" t="s">
        <v>214</v>
      </c>
      <c r="F257" t="s">
        <v>217</v>
      </c>
    </row>
    <row r="258" spans="1:6" x14ac:dyDescent="0.25">
      <c r="A258">
        <v>255</v>
      </c>
      <c r="B258" t="s">
        <v>216</v>
      </c>
      <c r="C258">
        <v>27.5</v>
      </c>
      <c r="D258">
        <v>0</v>
      </c>
      <c r="E258" t="s">
        <v>214</v>
      </c>
      <c r="F258" t="s">
        <v>217</v>
      </c>
    </row>
    <row r="259" spans="1:6" x14ac:dyDescent="0.25">
      <c r="A259">
        <v>256</v>
      </c>
      <c r="B259" t="s">
        <v>216</v>
      </c>
      <c r="C259">
        <v>68</v>
      </c>
      <c r="D259">
        <v>0</v>
      </c>
      <c r="E259" t="s">
        <v>214</v>
      </c>
      <c r="F259" t="s">
        <v>217</v>
      </c>
    </row>
    <row r="260" spans="1:6" x14ac:dyDescent="0.25">
      <c r="A260">
        <v>257</v>
      </c>
      <c r="B260" t="s">
        <v>216</v>
      </c>
      <c r="C260">
        <v>1625.1599999999999</v>
      </c>
      <c r="D260">
        <v>0</v>
      </c>
      <c r="E260" t="s">
        <v>214</v>
      </c>
      <c r="F260" t="s">
        <v>217</v>
      </c>
    </row>
    <row r="261" spans="1:6" x14ac:dyDescent="0.25">
      <c r="A261">
        <v>258</v>
      </c>
      <c r="B261" t="s">
        <v>216</v>
      </c>
      <c r="C261">
        <v>1548.1399999999999</v>
      </c>
      <c r="D261">
        <v>0</v>
      </c>
      <c r="E261" t="s">
        <v>214</v>
      </c>
      <c r="F261" t="s">
        <v>217</v>
      </c>
    </row>
    <row r="262" spans="1:6" x14ac:dyDescent="0.25">
      <c r="A262">
        <v>259</v>
      </c>
      <c r="B262" t="s">
        <v>216</v>
      </c>
      <c r="C262">
        <v>1441.06</v>
      </c>
      <c r="D262">
        <v>0</v>
      </c>
      <c r="E262" t="s">
        <v>214</v>
      </c>
      <c r="F262" t="s">
        <v>217</v>
      </c>
    </row>
    <row r="263" spans="1:6" x14ac:dyDescent="0.25">
      <c r="A263">
        <v>260</v>
      </c>
      <c r="B263" t="s">
        <v>216</v>
      </c>
      <c r="C263">
        <v>680.51</v>
      </c>
      <c r="D263">
        <v>0</v>
      </c>
      <c r="E263" t="s">
        <v>214</v>
      </c>
      <c r="F263" t="s">
        <v>217</v>
      </c>
    </row>
    <row r="264" spans="1:6" x14ac:dyDescent="0.25">
      <c r="A264">
        <v>261</v>
      </c>
      <c r="B264" t="s">
        <v>216</v>
      </c>
      <c r="C264">
        <v>1673.29</v>
      </c>
      <c r="D264">
        <v>0</v>
      </c>
      <c r="E264" t="s">
        <v>214</v>
      </c>
      <c r="F264" t="s">
        <v>217</v>
      </c>
    </row>
    <row r="265" spans="1:6" x14ac:dyDescent="0.25">
      <c r="A265">
        <v>262</v>
      </c>
      <c r="B265" t="s">
        <v>216</v>
      </c>
      <c r="C265">
        <v>68</v>
      </c>
      <c r="D265">
        <v>0</v>
      </c>
      <c r="E265" t="s">
        <v>214</v>
      </c>
      <c r="F265" t="s">
        <v>217</v>
      </c>
    </row>
    <row r="266" spans="1:6" x14ac:dyDescent="0.25">
      <c r="A266">
        <v>263</v>
      </c>
      <c r="B266" t="s">
        <v>216</v>
      </c>
      <c r="C266">
        <v>1360.61</v>
      </c>
      <c r="D266">
        <v>0</v>
      </c>
      <c r="E266" t="s">
        <v>214</v>
      </c>
      <c r="F266" t="s">
        <v>217</v>
      </c>
    </row>
    <row r="267" spans="1:6" x14ac:dyDescent="0.25">
      <c r="A267">
        <v>264</v>
      </c>
      <c r="B267" t="s">
        <v>216</v>
      </c>
      <c r="C267">
        <v>1441.06</v>
      </c>
      <c r="D267">
        <v>0</v>
      </c>
      <c r="E267" t="s">
        <v>214</v>
      </c>
      <c r="F267" t="s">
        <v>217</v>
      </c>
    </row>
    <row r="268" spans="1:6" x14ac:dyDescent="0.25">
      <c r="A268">
        <v>265</v>
      </c>
      <c r="B268" t="s">
        <v>216</v>
      </c>
      <c r="C268">
        <v>68</v>
      </c>
      <c r="D268">
        <v>0</v>
      </c>
      <c r="E268" t="s">
        <v>214</v>
      </c>
      <c r="F268" t="s">
        <v>217</v>
      </c>
    </row>
    <row r="269" spans="1:6" x14ac:dyDescent="0.25">
      <c r="A269">
        <v>266</v>
      </c>
      <c r="B269" t="s">
        <v>216</v>
      </c>
      <c r="C269">
        <v>68</v>
      </c>
      <c r="D269">
        <v>0</v>
      </c>
      <c r="E269" t="s">
        <v>214</v>
      </c>
      <c r="F269" t="s">
        <v>217</v>
      </c>
    </row>
    <row r="270" spans="1:6" x14ac:dyDescent="0.25">
      <c r="A270">
        <v>267</v>
      </c>
      <c r="B270" t="s">
        <v>216</v>
      </c>
      <c r="C270">
        <v>2115.8000000000002</v>
      </c>
      <c r="D270">
        <v>0</v>
      </c>
      <c r="E270" t="s">
        <v>214</v>
      </c>
      <c r="F270" t="s">
        <v>217</v>
      </c>
    </row>
    <row r="271" spans="1:6" x14ac:dyDescent="0.25">
      <c r="A271">
        <v>268</v>
      </c>
      <c r="B271" t="s">
        <v>216</v>
      </c>
      <c r="C271">
        <v>1048.74</v>
      </c>
      <c r="D271">
        <v>0</v>
      </c>
      <c r="E271" t="s">
        <v>214</v>
      </c>
      <c r="F271" t="s">
        <v>217</v>
      </c>
    </row>
    <row r="272" spans="1:6" x14ac:dyDescent="0.25">
      <c r="A272">
        <v>269</v>
      </c>
      <c r="B272" t="s">
        <v>216</v>
      </c>
      <c r="C272">
        <v>2100.29</v>
      </c>
      <c r="D272">
        <v>0</v>
      </c>
      <c r="E272" t="s">
        <v>214</v>
      </c>
      <c r="F272" t="s">
        <v>217</v>
      </c>
    </row>
    <row r="273" spans="1:6" x14ac:dyDescent="0.25">
      <c r="A273">
        <v>270</v>
      </c>
      <c r="B273" t="s">
        <v>216</v>
      </c>
      <c r="C273">
        <v>1140.2199999999998</v>
      </c>
      <c r="D273">
        <v>0</v>
      </c>
      <c r="E273" t="s">
        <v>214</v>
      </c>
      <c r="F273" t="s">
        <v>217</v>
      </c>
    </row>
    <row r="274" spans="1:6" x14ac:dyDescent="0.25">
      <c r="A274">
        <v>271</v>
      </c>
      <c r="B274" t="s">
        <v>216</v>
      </c>
      <c r="C274">
        <v>730.2</v>
      </c>
      <c r="D274">
        <v>0</v>
      </c>
      <c r="E274" t="s">
        <v>214</v>
      </c>
      <c r="F274" t="s">
        <v>217</v>
      </c>
    </row>
    <row r="275" spans="1:6" x14ac:dyDescent="0.25">
      <c r="A275">
        <v>272</v>
      </c>
      <c r="B275" t="s">
        <v>216</v>
      </c>
      <c r="C275">
        <v>1100.4000000000001</v>
      </c>
      <c r="D275">
        <v>0</v>
      </c>
      <c r="E275" t="s">
        <v>214</v>
      </c>
      <c r="F275" t="s">
        <v>217</v>
      </c>
    </row>
    <row r="276" spans="1:6" x14ac:dyDescent="0.25">
      <c r="A276">
        <v>273</v>
      </c>
      <c r="B276" t="s">
        <v>216</v>
      </c>
      <c r="C276">
        <v>1651.3899999999999</v>
      </c>
      <c r="D276">
        <v>0</v>
      </c>
      <c r="E276" t="s">
        <v>214</v>
      </c>
      <c r="F276" t="s">
        <v>217</v>
      </c>
    </row>
    <row r="277" spans="1:6" x14ac:dyDescent="0.25">
      <c r="A277">
        <v>274</v>
      </c>
      <c r="B277" t="s">
        <v>216</v>
      </c>
      <c r="C277">
        <v>322.8</v>
      </c>
      <c r="D277">
        <v>0</v>
      </c>
      <c r="E277" t="s">
        <v>214</v>
      </c>
      <c r="F277" t="s">
        <v>217</v>
      </c>
    </row>
    <row r="278" spans="1:6" x14ac:dyDescent="0.25">
      <c r="A278">
        <v>275</v>
      </c>
      <c r="B278" t="s">
        <v>216</v>
      </c>
      <c r="C278">
        <v>68</v>
      </c>
      <c r="D278">
        <v>0</v>
      </c>
      <c r="E278" t="s">
        <v>214</v>
      </c>
      <c r="F278" t="s">
        <v>217</v>
      </c>
    </row>
    <row r="279" spans="1:6" x14ac:dyDescent="0.25">
      <c r="A279">
        <v>276</v>
      </c>
      <c r="B279" t="s">
        <v>216</v>
      </c>
      <c r="C279">
        <v>1656.16</v>
      </c>
      <c r="D279">
        <v>0</v>
      </c>
      <c r="E279" t="s">
        <v>214</v>
      </c>
      <c r="F279" t="s">
        <v>217</v>
      </c>
    </row>
    <row r="280" spans="1:6" x14ac:dyDescent="0.25">
      <c r="A280">
        <v>277</v>
      </c>
      <c r="B280" t="s">
        <v>216</v>
      </c>
      <c r="C280">
        <v>68</v>
      </c>
      <c r="D280">
        <v>0</v>
      </c>
      <c r="E280" t="s">
        <v>214</v>
      </c>
      <c r="F280" t="s">
        <v>217</v>
      </c>
    </row>
    <row r="281" spans="1:6" x14ac:dyDescent="0.25">
      <c r="A281">
        <v>278</v>
      </c>
      <c r="B281" t="s">
        <v>216</v>
      </c>
      <c r="C281">
        <v>27.5</v>
      </c>
      <c r="D281">
        <v>0</v>
      </c>
      <c r="E281" t="s">
        <v>214</v>
      </c>
      <c r="F281" t="s">
        <v>217</v>
      </c>
    </row>
    <row r="282" spans="1:6" x14ac:dyDescent="0.25">
      <c r="A282">
        <v>279</v>
      </c>
      <c r="B282" t="s">
        <v>216</v>
      </c>
      <c r="C282">
        <v>1004.26</v>
      </c>
      <c r="D282">
        <v>0</v>
      </c>
      <c r="E282" t="s">
        <v>214</v>
      </c>
      <c r="F282" t="s">
        <v>217</v>
      </c>
    </row>
    <row r="283" spans="1:6" x14ac:dyDescent="0.25">
      <c r="A283">
        <v>280</v>
      </c>
      <c r="B283" t="s">
        <v>216</v>
      </c>
      <c r="C283">
        <v>1073.8</v>
      </c>
      <c r="D283">
        <v>0</v>
      </c>
      <c r="E283" t="s">
        <v>214</v>
      </c>
      <c r="F283" t="s">
        <v>217</v>
      </c>
    </row>
    <row r="284" spans="1:6" x14ac:dyDescent="0.25">
      <c r="A284">
        <v>281</v>
      </c>
      <c r="B284" t="s">
        <v>216</v>
      </c>
      <c r="C284">
        <v>1596.79</v>
      </c>
      <c r="D284">
        <v>0</v>
      </c>
      <c r="E284" t="s">
        <v>214</v>
      </c>
      <c r="F284" t="s">
        <v>217</v>
      </c>
    </row>
    <row r="285" spans="1:6" x14ac:dyDescent="0.25">
      <c r="A285">
        <v>282</v>
      </c>
      <c r="B285" t="s">
        <v>216</v>
      </c>
      <c r="C285">
        <v>7.95</v>
      </c>
      <c r="D285">
        <v>0</v>
      </c>
      <c r="E285" t="s">
        <v>214</v>
      </c>
      <c r="F285" t="s">
        <v>217</v>
      </c>
    </row>
    <row r="286" spans="1:6" x14ac:dyDescent="0.25">
      <c r="A286">
        <v>283</v>
      </c>
      <c r="B286" t="s">
        <v>216</v>
      </c>
      <c r="C286">
        <v>68</v>
      </c>
      <c r="D286">
        <v>0</v>
      </c>
      <c r="E286" t="s">
        <v>214</v>
      </c>
      <c r="F286" t="s">
        <v>217</v>
      </c>
    </row>
    <row r="287" spans="1:6" x14ac:dyDescent="0.25">
      <c r="A287">
        <v>284</v>
      </c>
      <c r="B287" t="s">
        <v>216</v>
      </c>
      <c r="C287">
        <v>2258.1</v>
      </c>
      <c r="D287">
        <v>0</v>
      </c>
      <c r="E287" t="s">
        <v>214</v>
      </c>
      <c r="F287" t="s">
        <v>217</v>
      </c>
    </row>
    <row r="288" spans="1:6" x14ac:dyDescent="0.25">
      <c r="A288">
        <v>285</v>
      </c>
      <c r="B288" t="s">
        <v>216</v>
      </c>
      <c r="C288">
        <v>424.37</v>
      </c>
      <c r="D288">
        <v>0</v>
      </c>
      <c r="E288" t="s">
        <v>214</v>
      </c>
      <c r="F288" t="s">
        <v>217</v>
      </c>
    </row>
    <row r="289" spans="1:6" x14ac:dyDescent="0.25">
      <c r="A289">
        <v>286</v>
      </c>
      <c r="B289" t="s">
        <v>216</v>
      </c>
      <c r="C289">
        <v>1349.63</v>
      </c>
      <c r="D289">
        <v>0</v>
      </c>
      <c r="E289" t="s">
        <v>214</v>
      </c>
      <c r="F289" t="s">
        <v>217</v>
      </c>
    </row>
    <row r="290" spans="1:6" x14ac:dyDescent="0.25">
      <c r="A290">
        <v>287</v>
      </c>
      <c r="B290" t="s">
        <v>216</v>
      </c>
      <c r="C290">
        <v>1606</v>
      </c>
      <c r="D290">
        <v>0</v>
      </c>
      <c r="E290" t="s">
        <v>214</v>
      </c>
      <c r="F290" t="s">
        <v>217</v>
      </c>
    </row>
    <row r="291" spans="1:6" x14ac:dyDescent="0.25">
      <c r="A291">
        <v>288</v>
      </c>
      <c r="B291" t="s">
        <v>216</v>
      </c>
      <c r="C291">
        <v>1668.24</v>
      </c>
      <c r="D291">
        <v>0</v>
      </c>
      <c r="E291" t="s">
        <v>214</v>
      </c>
      <c r="F291" t="s">
        <v>217</v>
      </c>
    </row>
    <row r="292" spans="1:6" x14ac:dyDescent="0.25">
      <c r="A292">
        <v>289</v>
      </c>
      <c r="B292" t="s">
        <v>216</v>
      </c>
      <c r="C292">
        <v>0</v>
      </c>
      <c r="D292">
        <v>0</v>
      </c>
      <c r="E292" t="s">
        <v>214</v>
      </c>
      <c r="F292" t="s">
        <v>217</v>
      </c>
    </row>
    <row r="293" spans="1:6" x14ac:dyDescent="0.25">
      <c r="A293">
        <v>290</v>
      </c>
      <c r="B293" t="s">
        <v>216</v>
      </c>
      <c r="C293">
        <v>319.99</v>
      </c>
      <c r="D293">
        <v>0</v>
      </c>
      <c r="E293" t="s">
        <v>214</v>
      </c>
      <c r="F293" t="s">
        <v>217</v>
      </c>
    </row>
    <row r="294" spans="1:6" x14ac:dyDescent="0.25">
      <c r="A294">
        <v>291</v>
      </c>
      <c r="B294" t="s">
        <v>216</v>
      </c>
      <c r="C294">
        <v>381.27000000000004</v>
      </c>
      <c r="D294">
        <v>0</v>
      </c>
      <c r="E294" t="s">
        <v>214</v>
      </c>
      <c r="F294" t="s">
        <v>217</v>
      </c>
    </row>
    <row r="295" spans="1:6" x14ac:dyDescent="0.25">
      <c r="A295">
        <v>292</v>
      </c>
      <c r="B295" t="s">
        <v>216</v>
      </c>
      <c r="C295">
        <v>0</v>
      </c>
      <c r="D295">
        <v>0</v>
      </c>
      <c r="E295" t="s">
        <v>214</v>
      </c>
      <c r="F295" t="s">
        <v>217</v>
      </c>
    </row>
    <row r="296" spans="1:6" x14ac:dyDescent="0.25">
      <c r="A296">
        <v>293</v>
      </c>
      <c r="B296" t="s">
        <v>216</v>
      </c>
      <c r="C296">
        <v>0</v>
      </c>
      <c r="D296">
        <v>0</v>
      </c>
      <c r="E296" t="s">
        <v>214</v>
      </c>
      <c r="F296" t="s">
        <v>217</v>
      </c>
    </row>
    <row r="297" spans="1:6" x14ac:dyDescent="0.25">
      <c r="A297">
        <v>294</v>
      </c>
      <c r="B297" t="s">
        <v>216</v>
      </c>
      <c r="C297">
        <v>0</v>
      </c>
      <c r="D297">
        <v>0</v>
      </c>
      <c r="E297" t="s">
        <v>214</v>
      </c>
      <c r="F297" t="s">
        <v>217</v>
      </c>
    </row>
    <row r="298" spans="1:6" x14ac:dyDescent="0.25">
      <c r="A298">
        <v>295</v>
      </c>
      <c r="B298" t="s">
        <v>216</v>
      </c>
      <c r="C298">
        <v>1904.8000000000002</v>
      </c>
      <c r="D298">
        <v>0</v>
      </c>
      <c r="E298" t="s">
        <v>214</v>
      </c>
      <c r="F298" t="s">
        <v>217</v>
      </c>
    </row>
    <row r="299" spans="1:6" x14ac:dyDescent="0.25">
      <c r="A299">
        <v>296</v>
      </c>
      <c r="B299" t="s">
        <v>216</v>
      </c>
      <c r="C299">
        <v>0</v>
      </c>
      <c r="D299">
        <v>0</v>
      </c>
      <c r="E299" t="s">
        <v>214</v>
      </c>
      <c r="F299" t="s">
        <v>217</v>
      </c>
    </row>
    <row r="300" spans="1:6" x14ac:dyDescent="0.25">
      <c r="A300">
        <v>297</v>
      </c>
      <c r="B300" t="s">
        <v>216</v>
      </c>
      <c r="C300">
        <v>0</v>
      </c>
      <c r="D300">
        <v>0</v>
      </c>
      <c r="E300" t="s">
        <v>214</v>
      </c>
      <c r="F300" t="s">
        <v>217</v>
      </c>
    </row>
    <row r="301" spans="1:6" x14ac:dyDescent="0.25">
      <c r="A301">
        <v>298</v>
      </c>
      <c r="B301" t="s">
        <v>216</v>
      </c>
      <c r="C301">
        <v>2003.8000000000002</v>
      </c>
      <c r="D301">
        <v>0</v>
      </c>
      <c r="E301" t="s">
        <v>214</v>
      </c>
      <c r="F301" t="s">
        <v>217</v>
      </c>
    </row>
    <row r="302" spans="1:6" x14ac:dyDescent="0.25">
      <c r="A302">
        <v>299</v>
      </c>
      <c r="B302" t="s">
        <v>216</v>
      </c>
      <c r="C302">
        <v>23</v>
      </c>
      <c r="D302">
        <v>0</v>
      </c>
      <c r="E302" t="s">
        <v>214</v>
      </c>
      <c r="F302" t="s">
        <v>217</v>
      </c>
    </row>
    <row r="303" spans="1:6" x14ac:dyDescent="0.25">
      <c r="A303">
        <v>300</v>
      </c>
      <c r="B303" t="s">
        <v>216</v>
      </c>
      <c r="C303">
        <v>27.5</v>
      </c>
      <c r="D303">
        <v>0</v>
      </c>
      <c r="E303" t="s">
        <v>214</v>
      </c>
      <c r="F303" t="s">
        <v>217</v>
      </c>
    </row>
    <row r="304" spans="1:6" x14ac:dyDescent="0.25">
      <c r="A304">
        <v>301</v>
      </c>
      <c r="B304" t="s">
        <v>216</v>
      </c>
      <c r="C304">
        <v>2003.8000000000002</v>
      </c>
      <c r="D304">
        <v>0</v>
      </c>
      <c r="E304" t="s">
        <v>214</v>
      </c>
      <c r="F304" t="s">
        <v>217</v>
      </c>
    </row>
    <row r="305" spans="1:6" x14ac:dyDescent="0.25">
      <c r="A305">
        <v>302</v>
      </c>
      <c r="B305" t="s">
        <v>216</v>
      </c>
      <c r="C305">
        <v>1155.47</v>
      </c>
      <c r="D305">
        <v>0</v>
      </c>
      <c r="E305" t="s">
        <v>214</v>
      </c>
      <c r="F305" t="s">
        <v>217</v>
      </c>
    </row>
    <row r="306" spans="1:6" x14ac:dyDescent="0.25">
      <c r="A306">
        <v>303</v>
      </c>
      <c r="B306" t="s">
        <v>216</v>
      </c>
      <c r="C306">
        <v>2048.8000000000002</v>
      </c>
      <c r="D306">
        <v>0</v>
      </c>
      <c r="E306" t="s">
        <v>214</v>
      </c>
      <c r="F306" t="s">
        <v>217</v>
      </c>
    </row>
    <row r="307" spans="1:6" x14ac:dyDescent="0.25">
      <c r="A307">
        <v>304</v>
      </c>
      <c r="B307" t="s">
        <v>216</v>
      </c>
      <c r="C307">
        <v>1982.96</v>
      </c>
      <c r="D307">
        <v>0</v>
      </c>
      <c r="E307" t="s">
        <v>214</v>
      </c>
      <c r="F307" t="s">
        <v>217</v>
      </c>
    </row>
    <row r="308" spans="1:6" x14ac:dyDescent="0.25">
      <c r="A308">
        <v>305</v>
      </c>
      <c r="B308" t="s">
        <v>216</v>
      </c>
      <c r="C308">
        <v>0</v>
      </c>
      <c r="D308">
        <v>0</v>
      </c>
      <c r="E308" t="s">
        <v>214</v>
      </c>
      <c r="F308" t="s">
        <v>217</v>
      </c>
    </row>
    <row r="309" spans="1:6" x14ac:dyDescent="0.25">
      <c r="A309">
        <v>306</v>
      </c>
      <c r="B309" t="s">
        <v>216</v>
      </c>
      <c r="C309">
        <v>41</v>
      </c>
      <c r="D309">
        <v>0</v>
      </c>
      <c r="E309" t="s">
        <v>214</v>
      </c>
      <c r="F309" t="s">
        <v>217</v>
      </c>
    </row>
    <row r="310" spans="1:6" x14ac:dyDescent="0.25">
      <c r="A310">
        <v>307</v>
      </c>
      <c r="B310" t="s">
        <v>216</v>
      </c>
      <c r="C310">
        <v>27.5</v>
      </c>
      <c r="D310">
        <v>0</v>
      </c>
      <c r="E310" t="s">
        <v>214</v>
      </c>
      <c r="F310" t="s">
        <v>217</v>
      </c>
    </row>
    <row r="311" spans="1:6" x14ac:dyDescent="0.25">
      <c r="A311">
        <v>308</v>
      </c>
      <c r="B311" t="s">
        <v>216</v>
      </c>
      <c r="C311">
        <v>0</v>
      </c>
      <c r="D311">
        <v>0</v>
      </c>
      <c r="E311" t="s">
        <v>214</v>
      </c>
      <c r="F311" t="s">
        <v>217</v>
      </c>
    </row>
    <row r="312" spans="1:6" x14ac:dyDescent="0.25">
      <c r="A312">
        <v>309</v>
      </c>
      <c r="B312" t="s">
        <v>216</v>
      </c>
      <c r="C312">
        <v>68</v>
      </c>
      <c r="D312">
        <v>0</v>
      </c>
      <c r="E312" t="s">
        <v>214</v>
      </c>
      <c r="F312" t="s">
        <v>217</v>
      </c>
    </row>
    <row r="313" spans="1:6" x14ac:dyDescent="0.25">
      <c r="A313">
        <v>310</v>
      </c>
      <c r="B313" t="s">
        <v>216</v>
      </c>
      <c r="C313">
        <v>852.82</v>
      </c>
      <c r="D313">
        <v>0</v>
      </c>
      <c r="E313" t="s">
        <v>214</v>
      </c>
      <c r="F313" t="s">
        <v>217</v>
      </c>
    </row>
    <row r="314" spans="1:6" x14ac:dyDescent="0.25">
      <c r="A314">
        <v>311</v>
      </c>
      <c r="B314" t="s">
        <v>216</v>
      </c>
      <c r="C314">
        <v>2003.8000000000002</v>
      </c>
      <c r="D314">
        <v>0</v>
      </c>
      <c r="E314" t="s">
        <v>214</v>
      </c>
      <c r="F314" t="s">
        <v>217</v>
      </c>
    </row>
    <row r="315" spans="1:6" x14ac:dyDescent="0.25">
      <c r="A315">
        <v>312</v>
      </c>
      <c r="B315" t="s">
        <v>216</v>
      </c>
      <c r="C315">
        <v>1980.8000000000002</v>
      </c>
      <c r="D315">
        <v>0</v>
      </c>
      <c r="E315" t="s">
        <v>214</v>
      </c>
      <c r="F315" t="s">
        <v>217</v>
      </c>
    </row>
    <row r="316" spans="1:6" x14ac:dyDescent="0.25">
      <c r="A316">
        <v>313</v>
      </c>
      <c r="B316" t="s">
        <v>216</v>
      </c>
      <c r="C316">
        <v>0</v>
      </c>
      <c r="D316">
        <v>0</v>
      </c>
      <c r="E316" t="s">
        <v>214</v>
      </c>
      <c r="F316" t="s">
        <v>217</v>
      </c>
    </row>
    <row r="317" spans="1:6" x14ac:dyDescent="0.25">
      <c r="A317">
        <v>314</v>
      </c>
      <c r="B317" t="s">
        <v>216</v>
      </c>
      <c r="C317">
        <v>1257.9000000000001</v>
      </c>
      <c r="D317">
        <v>0</v>
      </c>
      <c r="E317" t="s">
        <v>214</v>
      </c>
      <c r="F317" t="s">
        <v>217</v>
      </c>
    </row>
    <row r="318" spans="1:6" x14ac:dyDescent="0.25">
      <c r="A318">
        <v>315</v>
      </c>
      <c r="B318" t="s">
        <v>216</v>
      </c>
      <c r="C318">
        <v>530.93000000000006</v>
      </c>
      <c r="D318">
        <v>0</v>
      </c>
      <c r="E318" t="s">
        <v>214</v>
      </c>
      <c r="F318" t="s">
        <v>217</v>
      </c>
    </row>
    <row r="319" spans="1:6" x14ac:dyDescent="0.25">
      <c r="A319">
        <v>316</v>
      </c>
      <c r="B319" t="s">
        <v>216</v>
      </c>
      <c r="C319">
        <v>330.12</v>
      </c>
      <c r="D319">
        <v>0</v>
      </c>
      <c r="E319" t="s">
        <v>214</v>
      </c>
      <c r="F319" t="s">
        <v>217</v>
      </c>
    </row>
    <row r="320" spans="1:6" x14ac:dyDescent="0.25">
      <c r="A320">
        <v>317</v>
      </c>
      <c r="B320" t="s">
        <v>216</v>
      </c>
      <c r="C320">
        <v>1417</v>
      </c>
      <c r="D320">
        <v>0</v>
      </c>
      <c r="E320" t="s">
        <v>214</v>
      </c>
      <c r="F320" t="s">
        <v>217</v>
      </c>
    </row>
    <row r="321" spans="1:6" x14ac:dyDescent="0.25">
      <c r="A321">
        <v>318</v>
      </c>
      <c r="B321" t="s">
        <v>216</v>
      </c>
      <c r="C321">
        <v>23</v>
      </c>
      <c r="D321">
        <v>0</v>
      </c>
      <c r="E321" t="s">
        <v>214</v>
      </c>
      <c r="F321" t="s">
        <v>217</v>
      </c>
    </row>
    <row r="322" spans="1:6" x14ac:dyDescent="0.25">
      <c r="A322">
        <v>319</v>
      </c>
      <c r="B322" t="s">
        <v>216</v>
      </c>
      <c r="C322">
        <v>68</v>
      </c>
      <c r="D322">
        <v>0</v>
      </c>
      <c r="E322" t="s">
        <v>214</v>
      </c>
      <c r="F322" t="s">
        <v>217</v>
      </c>
    </row>
    <row r="323" spans="1:6" x14ac:dyDescent="0.25">
      <c r="A323">
        <v>320</v>
      </c>
      <c r="B323" t="s">
        <v>216</v>
      </c>
      <c r="C323">
        <v>0</v>
      </c>
      <c r="D323">
        <v>0</v>
      </c>
      <c r="E323" t="s">
        <v>214</v>
      </c>
      <c r="F323" t="s">
        <v>217</v>
      </c>
    </row>
    <row r="324" spans="1:6" x14ac:dyDescent="0.25">
      <c r="A324">
        <v>321</v>
      </c>
      <c r="B324" t="s">
        <v>216</v>
      </c>
      <c r="C324">
        <v>27.5</v>
      </c>
      <c r="D324">
        <v>0</v>
      </c>
      <c r="E324" t="s">
        <v>214</v>
      </c>
      <c r="F324" t="s">
        <v>217</v>
      </c>
    </row>
    <row r="325" spans="1:6" x14ac:dyDescent="0.25">
      <c r="A325">
        <v>322</v>
      </c>
      <c r="B325" t="s">
        <v>216</v>
      </c>
      <c r="C325">
        <v>467.63</v>
      </c>
      <c r="D325">
        <v>0</v>
      </c>
      <c r="E325" t="s">
        <v>214</v>
      </c>
      <c r="F325" t="s">
        <v>217</v>
      </c>
    </row>
    <row r="326" spans="1:6" x14ac:dyDescent="0.25">
      <c r="A326">
        <v>323</v>
      </c>
      <c r="B326" t="s">
        <v>216</v>
      </c>
      <c r="C326">
        <v>2023.4499999999998</v>
      </c>
      <c r="D326">
        <v>0</v>
      </c>
      <c r="E326" t="s">
        <v>214</v>
      </c>
      <c r="F326" t="s">
        <v>217</v>
      </c>
    </row>
    <row r="327" spans="1:6" x14ac:dyDescent="0.25">
      <c r="A327">
        <v>324</v>
      </c>
      <c r="B327" t="s">
        <v>216</v>
      </c>
      <c r="C327">
        <v>27.5</v>
      </c>
      <c r="D327">
        <v>0</v>
      </c>
      <c r="E327" t="s">
        <v>214</v>
      </c>
      <c r="F327" t="s">
        <v>217</v>
      </c>
    </row>
    <row r="328" spans="1:6" x14ac:dyDescent="0.25">
      <c r="A328">
        <v>325</v>
      </c>
      <c r="B328" t="s">
        <v>216</v>
      </c>
      <c r="C328">
        <v>2123.9</v>
      </c>
      <c r="D328">
        <v>0</v>
      </c>
      <c r="E328" t="s">
        <v>214</v>
      </c>
      <c r="F328" t="s">
        <v>217</v>
      </c>
    </row>
    <row r="329" spans="1:6" x14ac:dyDescent="0.25">
      <c r="A329">
        <v>326</v>
      </c>
      <c r="B329" t="s">
        <v>216</v>
      </c>
      <c r="C329">
        <v>2107.6999999999998</v>
      </c>
      <c r="D329">
        <v>0</v>
      </c>
      <c r="E329" t="s">
        <v>214</v>
      </c>
      <c r="F329" t="s">
        <v>217</v>
      </c>
    </row>
    <row r="330" spans="1:6" x14ac:dyDescent="0.25">
      <c r="A330">
        <v>327</v>
      </c>
      <c r="B330" t="s">
        <v>216</v>
      </c>
      <c r="C330">
        <v>23</v>
      </c>
      <c r="D330">
        <v>0</v>
      </c>
      <c r="E330" t="s">
        <v>214</v>
      </c>
      <c r="F330" t="s">
        <v>217</v>
      </c>
    </row>
    <row r="331" spans="1:6" x14ac:dyDescent="0.25">
      <c r="A331">
        <v>328</v>
      </c>
      <c r="B331" t="s">
        <v>216</v>
      </c>
      <c r="C331">
        <v>68</v>
      </c>
      <c r="D331">
        <v>0</v>
      </c>
      <c r="E331" t="s">
        <v>214</v>
      </c>
      <c r="F331" t="s">
        <v>217</v>
      </c>
    </row>
    <row r="332" spans="1:6" x14ac:dyDescent="0.25">
      <c r="A332">
        <v>329</v>
      </c>
      <c r="B332" t="s">
        <v>216</v>
      </c>
      <c r="C332">
        <v>27.5</v>
      </c>
      <c r="D332">
        <v>0</v>
      </c>
      <c r="E332" t="s">
        <v>214</v>
      </c>
      <c r="F332" t="s">
        <v>217</v>
      </c>
    </row>
    <row r="333" spans="1:6" x14ac:dyDescent="0.25">
      <c r="A333">
        <v>330</v>
      </c>
      <c r="B333" t="s">
        <v>216</v>
      </c>
      <c r="C333">
        <v>0</v>
      </c>
      <c r="D333">
        <v>0</v>
      </c>
      <c r="E333" t="s">
        <v>214</v>
      </c>
      <c r="F333" t="s">
        <v>217</v>
      </c>
    </row>
    <row r="334" spans="1:6" x14ac:dyDescent="0.25">
      <c r="A334">
        <v>331</v>
      </c>
      <c r="B334" t="s">
        <v>216</v>
      </c>
      <c r="C334">
        <v>68</v>
      </c>
      <c r="D334">
        <v>0</v>
      </c>
      <c r="E334" t="s">
        <v>214</v>
      </c>
      <c r="F334" t="s">
        <v>217</v>
      </c>
    </row>
    <row r="335" spans="1:6" x14ac:dyDescent="0.25">
      <c r="A335">
        <v>332</v>
      </c>
      <c r="B335" t="s">
        <v>216</v>
      </c>
      <c r="C335">
        <v>899.65</v>
      </c>
      <c r="D335">
        <v>0</v>
      </c>
      <c r="E335" t="s">
        <v>214</v>
      </c>
      <c r="F335" t="s">
        <v>217</v>
      </c>
    </row>
    <row r="336" spans="1:6" x14ac:dyDescent="0.25">
      <c r="A336">
        <v>333</v>
      </c>
      <c r="B336" t="s">
        <v>216</v>
      </c>
      <c r="C336">
        <v>1206.1099999999999</v>
      </c>
      <c r="D336">
        <v>0</v>
      </c>
      <c r="E336" t="s">
        <v>214</v>
      </c>
      <c r="F336" t="s">
        <v>217</v>
      </c>
    </row>
    <row r="337" spans="1:6" x14ac:dyDescent="0.25">
      <c r="A337">
        <v>334</v>
      </c>
      <c r="B337" t="s">
        <v>216</v>
      </c>
      <c r="C337">
        <v>522.57000000000005</v>
      </c>
      <c r="D337">
        <v>0</v>
      </c>
      <c r="E337" t="s">
        <v>214</v>
      </c>
      <c r="F337" t="s">
        <v>217</v>
      </c>
    </row>
    <row r="338" spans="1:6" x14ac:dyDescent="0.25">
      <c r="A338">
        <v>335</v>
      </c>
      <c r="B338" t="s">
        <v>216</v>
      </c>
      <c r="C338">
        <v>0</v>
      </c>
      <c r="D338">
        <v>0</v>
      </c>
      <c r="E338" t="s">
        <v>214</v>
      </c>
      <c r="F338" t="s">
        <v>217</v>
      </c>
    </row>
    <row r="339" spans="1:6" x14ac:dyDescent="0.25">
      <c r="A339">
        <v>336</v>
      </c>
      <c r="B339" t="s">
        <v>216</v>
      </c>
      <c r="C339">
        <v>520.6</v>
      </c>
      <c r="D339">
        <v>0</v>
      </c>
      <c r="E339" t="s">
        <v>214</v>
      </c>
      <c r="F339" t="s">
        <v>217</v>
      </c>
    </row>
    <row r="340" spans="1:6" x14ac:dyDescent="0.25">
      <c r="A340">
        <v>337</v>
      </c>
      <c r="B340" t="s">
        <v>216</v>
      </c>
      <c r="C340">
        <v>1961</v>
      </c>
      <c r="D340">
        <v>0</v>
      </c>
      <c r="E340" t="s">
        <v>214</v>
      </c>
      <c r="F340" t="s">
        <v>217</v>
      </c>
    </row>
    <row r="341" spans="1:6" x14ac:dyDescent="0.25">
      <c r="A341">
        <v>338</v>
      </c>
      <c r="B341" t="s">
        <v>216</v>
      </c>
      <c r="C341">
        <v>0</v>
      </c>
      <c r="D341">
        <v>0</v>
      </c>
      <c r="E341" t="s">
        <v>214</v>
      </c>
      <c r="F341" t="s">
        <v>217</v>
      </c>
    </row>
    <row r="342" spans="1:6" x14ac:dyDescent="0.25">
      <c r="A342">
        <v>339</v>
      </c>
      <c r="B342" t="s">
        <v>216</v>
      </c>
      <c r="C342">
        <v>749.59</v>
      </c>
      <c r="D342">
        <v>0</v>
      </c>
      <c r="E342" t="s">
        <v>214</v>
      </c>
      <c r="F342" t="s">
        <v>217</v>
      </c>
    </row>
    <row r="343" spans="1:6" x14ac:dyDescent="0.25">
      <c r="A343">
        <v>340</v>
      </c>
      <c r="B343" t="s">
        <v>216</v>
      </c>
      <c r="C343">
        <v>0</v>
      </c>
      <c r="D343">
        <v>0</v>
      </c>
      <c r="E343" t="s">
        <v>214</v>
      </c>
      <c r="F343" t="s">
        <v>217</v>
      </c>
    </row>
    <row r="344" spans="1:6" x14ac:dyDescent="0.25">
      <c r="A344">
        <v>341</v>
      </c>
      <c r="B344" t="s">
        <v>216</v>
      </c>
      <c r="C344">
        <v>23</v>
      </c>
      <c r="D344">
        <v>0</v>
      </c>
      <c r="E344" t="s">
        <v>214</v>
      </c>
      <c r="F344" t="s">
        <v>217</v>
      </c>
    </row>
    <row r="345" spans="1:6" x14ac:dyDescent="0.25">
      <c r="A345">
        <v>342</v>
      </c>
      <c r="B345" t="s">
        <v>216</v>
      </c>
      <c r="C345">
        <v>914.97</v>
      </c>
      <c r="D345">
        <v>0</v>
      </c>
      <c r="E345" t="s">
        <v>214</v>
      </c>
      <c r="F345" t="s">
        <v>217</v>
      </c>
    </row>
    <row r="346" spans="1:6" x14ac:dyDescent="0.25">
      <c r="A346">
        <v>343</v>
      </c>
      <c r="B346" t="s">
        <v>216</v>
      </c>
      <c r="C346">
        <v>68</v>
      </c>
      <c r="D346">
        <v>0</v>
      </c>
      <c r="E346" t="s">
        <v>214</v>
      </c>
      <c r="F346" t="s">
        <v>217</v>
      </c>
    </row>
    <row r="347" spans="1:6" x14ac:dyDescent="0.25">
      <c r="A347">
        <v>344</v>
      </c>
      <c r="B347" t="s">
        <v>216</v>
      </c>
      <c r="C347">
        <v>1076.4000000000001</v>
      </c>
      <c r="D347">
        <v>0</v>
      </c>
      <c r="E347" t="s">
        <v>214</v>
      </c>
      <c r="F347" t="s">
        <v>217</v>
      </c>
    </row>
    <row r="348" spans="1:6" x14ac:dyDescent="0.25">
      <c r="A348">
        <v>345</v>
      </c>
      <c r="B348" t="s">
        <v>216</v>
      </c>
      <c r="C348">
        <v>1742.59</v>
      </c>
      <c r="D348">
        <v>0</v>
      </c>
      <c r="E348" t="s">
        <v>214</v>
      </c>
      <c r="F348" t="s">
        <v>217</v>
      </c>
    </row>
    <row r="349" spans="1:6" x14ac:dyDescent="0.25">
      <c r="A349">
        <v>346</v>
      </c>
      <c r="B349" t="s">
        <v>216</v>
      </c>
      <c r="C349">
        <v>29.57</v>
      </c>
      <c r="D349">
        <v>0</v>
      </c>
      <c r="E349" t="s">
        <v>214</v>
      </c>
      <c r="F349" t="s">
        <v>217</v>
      </c>
    </row>
    <row r="350" spans="1:6" x14ac:dyDescent="0.25">
      <c r="A350">
        <v>347</v>
      </c>
      <c r="B350" t="s">
        <v>216</v>
      </c>
      <c r="C350">
        <v>23</v>
      </c>
      <c r="D350">
        <v>0</v>
      </c>
      <c r="E350" t="s">
        <v>214</v>
      </c>
      <c r="F350" t="s">
        <v>217</v>
      </c>
    </row>
    <row r="351" spans="1:6" x14ac:dyDescent="0.25">
      <c r="A351">
        <v>348</v>
      </c>
      <c r="B351" t="s">
        <v>216</v>
      </c>
      <c r="C351">
        <v>0</v>
      </c>
      <c r="D351">
        <v>0</v>
      </c>
      <c r="E351" t="s">
        <v>214</v>
      </c>
      <c r="F351" t="s">
        <v>217</v>
      </c>
    </row>
    <row r="352" spans="1:6" x14ac:dyDescent="0.25">
      <c r="A352">
        <v>349</v>
      </c>
      <c r="B352" t="s">
        <v>216</v>
      </c>
      <c r="C352">
        <v>23</v>
      </c>
      <c r="D352">
        <v>0</v>
      </c>
      <c r="E352" t="s">
        <v>214</v>
      </c>
      <c r="F352" t="s">
        <v>217</v>
      </c>
    </row>
    <row r="353" spans="1:6" x14ac:dyDescent="0.25">
      <c r="A353">
        <v>350</v>
      </c>
      <c r="B353" t="s">
        <v>216</v>
      </c>
      <c r="C353">
        <v>0</v>
      </c>
      <c r="D353">
        <v>0</v>
      </c>
      <c r="E353" t="s">
        <v>214</v>
      </c>
      <c r="F353" t="s">
        <v>217</v>
      </c>
    </row>
    <row r="354" spans="1:6" x14ac:dyDescent="0.25">
      <c r="A354">
        <v>351</v>
      </c>
      <c r="B354" t="s">
        <v>216</v>
      </c>
      <c r="C354">
        <v>23</v>
      </c>
      <c r="D354">
        <v>0</v>
      </c>
      <c r="E354" t="s">
        <v>214</v>
      </c>
      <c r="F354" t="s">
        <v>217</v>
      </c>
    </row>
    <row r="355" spans="1:6" x14ac:dyDescent="0.25">
      <c r="A355">
        <v>352</v>
      </c>
      <c r="B355" t="s">
        <v>216</v>
      </c>
      <c r="C355">
        <v>257.26</v>
      </c>
      <c r="D355">
        <v>0</v>
      </c>
      <c r="E355" t="s">
        <v>214</v>
      </c>
      <c r="F355" t="s">
        <v>217</v>
      </c>
    </row>
    <row r="356" spans="1:6" x14ac:dyDescent="0.25">
      <c r="A356">
        <v>353</v>
      </c>
      <c r="B356" t="s">
        <v>216</v>
      </c>
      <c r="C356">
        <v>0</v>
      </c>
      <c r="D356">
        <v>0</v>
      </c>
      <c r="E356" t="s">
        <v>214</v>
      </c>
      <c r="F356" t="s">
        <v>217</v>
      </c>
    </row>
    <row r="357" spans="1:6" x14ac:dyDescent="0.25">
      <c r="A357">
        <v>354</v>
      </c>
      <c r="B357" t="s">
        <v>216</v>
      </c>
      <c r="C357">
        <v>1140.1300000000001</v>
      </c>
      <c r="D357">
        <v>0</v>
      </c>
      <c r="E357" t="s">
        <v>214</v>
      </c>
      <c r="F357" t="s">
        <v>217</v>
      </c>
    </row>
    <row r="358" spans="1:6" x14ac:dyDescent="0.25">
      <c r="A358">
        <v>355</v>
      </c>
      <c r="B358" t="s">
        <v>216</v>
      </c>
      <c r="C358">
        <v>653.18999999999994</v>
      </c>
      <c r="D358">
        <v>0</v>
      </c>
      <c r="E358" t="s">
        <v>214</v>
      </c>
      <c r="F358" t="s">
        <v>217</v>
      </c>
    </row>
    <row r="359" spans="1:6" x14ac:dyDescent="0.25">
      <c r="A359">
        <v>356</v>
      </c>
      <c r="B359" t="s">
        <v>216</v>
      </c>
      <c r="C359">
        <v>306.5</v>
      </c>
      <c r="D359">
        <v>0</v>
      </c>
      <c r="E359" t="s">
        <v>214</v>
      </c>
      <c r="F359" t="s">
        <v>217</v>
      </c>
    </row>
    <row r="360" spans="1:6" x14ac:dyDescent="0.25">
      <c r="A360">
        <v>357</v>
      </c>
      <c r="B360" t="s">
        <v>216</v>
      </c>
      <c r="C360">
        <v>1471.2</v>
      </c>
      <c r="D360">
        <v>0</v>
      </c>
      <c r="E360" t="s">
        <v>214</v>
      </c>
      <c r="F360" t="s">
        <v>217</v>
      </c>
    </row>
    <row r="361" spans="1:6" x14ac:dyDescent="0.25">
      <c r="A361">
        <v>358</v>
      </c>
      <c r="B361" t="s">
        <v>216</v>
      </c>
      <c r="C361">
        <v>1302.7900000000002</v>
      </c>
      <c r="D361">
        <v>0</v>
      </c>
      <c r="E361" t="s">
        <v>214</v>
      </c>
      <c r="F361" t="s">
        <v>217</v>
      </c>
    </row>
    <row r="362" spans="1:6" x14ac:dyDescent="0.25">
      <c r="A362">
        <v>359</v>
      </c>
      <c r="B362" t="s">
        <v>216</v>
      </c>
      <c r="C362">
        <v>414.9</v>
      </c>
      <c r="D362">
        <v>0</v>
      </c>
      <c r="E362" t="s">
        <v>214</v>
      </c>
      <c r="F362" t="s">
        <v>217</v>
      </c>
    </row>
    <row r="363" spans="1:6" x14ac:dyDescent="0.25">
      <c r="A363">
        <v>360</v>
      </c>
      <c r="B363" t="s">
        <v>216</v>
      </c>
      <c r="C363">
        <v>320.83999999999997</v>
      </c>
      <c r="D363">
        <v>0</v>
      </c>
      <c r="E363" t="s">
        <v>214</v>
      </c>
      <c r="F363" t="s">
        <v>217</v>
      </c>
    </row>
    <row r="364" spans="1:6" x14ac:dyDescent="0.25">
      <c r="A364">
        <v>361</v>
      </c>
      <c r="B364" t="s">
        <v>216</v>
      </c>
      <c r="C364">
        <v>23</v>
      </c>
      <c r="D364">
        <v>0</v>
      </c>
      <c r="E364" t="s">
        <v>214</v>
      </c>
      <c r="F364" t="s">
        <v>217</v>
      </c>
    </row>
    <row r="365" spans="1:6" x14ac:dyDescent="0.25">
      <c r="A365">
        <v>362</v>
      </c>
      <c r="B365" t="s">
        <v>216</v>
      </c>
      <c r="C365">
        <v>23</v>
      </c>
      <c r="D365">
        <v>0</v>
      </c>
      <c r="E365" t="s">
        <v>214</v>
      </c>
      <c r="F365" t="s">
        <v>217</v>
      </c>
    </row>
    <row r="366" spans="1:6" x14ac:dyDescent="0.25">
      <c r="A366">
        <v>363</v>
      </c>
      <c r="B366" t="s">
        <v>216</v>
      </c>
      <c r="C366">
        <v>23</v>
      </c>
      <c r="D366">
        <v>0</v>
      </c>
      <c r="E366" t="s">
        <v>214</v>
      </c>
      <c r="F366" t="s">
        <v>217</v>
      </c>
    </row>
    <row r="367" spans="1:6" x14ac:dyDescent="0.25">
      <c r="A367">
        <v>364</v>
      </c>
      <c r="B367" t="s">
        <v>216</v>
      </c>
      <c r="C367">
        <v>1647.33</v>
      </c>
      <c r="D367">
        <v>0</v>
      </c>
      <c r="E367" t="s">
        <v>214</v>
      </c>
      <c r="F367" t="s">
        <v>217</v>
      </c>
    </row>
    <row r="368" spans="1:6" x14ac:dyDescent="0.25">
      <c r="A368">
        <v>365</v>
      </c>
      <c r="B368" t="s">
        <v>216</v>
      </c>
      <c r="C368">
        <v>0</v>
      </c>
      <c r="D368">
        <v>0</v>
      </c>
      <c r="E368" t="s">
        <v>214</v>
      </c>
      <c r="F368" t="s">
        <v>217</v>
      </c>
    </row>
    <row r="369" spans="1:6" x14ac:dyDescent="0.25">
      <c r="A369">
        <v>366</v>
      </c>
      <c r="B369" t="s">
        <v>216</v>
      </c>
      <c r="C369">
        <v>27.5</v>
      </c>
      <c r="D369">
        <v>0</v>
      </c>
      <c r="E369" t="s">
        <v>214</v>
      </c>
      <c r="F369" t="s">
        <v>217</v>
      </c>
    </row>
    <row r="370" spans="1:6" x14ac:dyDescent="0.25">
      <c r="A370">
        <v>367</v>
      </c>
      <c r="B370" t="s">
        <v>216</v>
      </c>
      <c r="C370">
        <v>1561.58</v>
      </c>
      <c r="D370">
        <v>0</v>
      </c>
      <c r="E370" t="s">
        <v>214</v>
      </c>
      <c r="F370" t="s">
        <v>217</v>
      </c>
    </row>
    <row r="371" spans="1:6" x14ac:dyDescent="0.25">
      <c r="A371">
        <v>368</v>
      </c>
      <c r="B371" t="s">
        <v>216</v>
      </c>
      <c r="C371">
        <v>0</v>
      </c>
      <c r="D371">
        <v>0</v>
      </c>
      <c r="E371" t="s">
        <v>214</v>
      </c>
      <c r="F371" t="s">
        <v>217</v>
      </c>
    </row>
    <row r="372" spans="1:6" x14ac:dyDescent="0.25">
      <c r="A372">
        <v>369</v>
      </c>
      <c r="B372" t="s">
        <v>216</v>
      </c>
      <c r="C372">
        <v>916.7</v>
      </c>
      <c r="D372">
        <v>0</v>
      </c>
      <c r="E372" t="s">
        <v>214</v>
      </c>
      <c r="F372" t="s">
        <v>217</v>
      </c>
    </row>
    <row r="373" spans="1:6" x14ac:dyDescent="0.25">
      <c r="A373">
        <v>370</v>
      </c>
      <c r="B373" t="s">
        <v>216</v>
      </c>
      <c r="C373">
        <v>991.2</v>
      </c>
      <c r="D373">
        <v>0</v>
      </c>
      <c r="E373" t="s">
        <v>214</v>
      </c>
      <c r="F373" t="s">
        <v>217</v>
      </c>
    </row>
    <row r="374" spans="1:6" x14ac:dyDescent="0.25">
      <c r="A374">
        <v>371</v>
      </c>
      <c r="B374" t="s">
        <v>216</v>
      </c>
      <c r="C374">
        <v>1065.6600000000001</v>
      </c>
      <c r="D374">
        <v>0</v>
      </c>
      <c r="E374" t="s">
        <v>214</v>
      </c>
      <c r="F374" t="s">
        <v>217</v>
      </c>
    </row>
    <row r="375" spans="1:6" x14ac:dyDescent="0.25">
      <c r="A375">
        <v>372</v>
      </c>
      <c r="B375" t="s">
        <v>216</v>
      </c>
      <c r="C375">
        <v>1210.76</v>
      </c>
      <c r="D375">
        <v>0</v>
      </c>
      <c r="E375" t="s">
        <v>214</v>
      </c>
      <c r="F375" t="s">
        <v>217</v>
      </c>
    </row>
    <row r="376" spans="1:6" x14ac:dyDescent="0.25">
      <c r="A376">
        <v>373</v>
      </c>
      <c r="B376" t="s">
        <v>216</v>
      </c>
      <c r="C376">
        <v>41</v>
      </c>
      <c r="D376">
        <v>0</v>
      </c>
      <c r="E376" t="s">
        <v>214</v>
      </c>
      <c r="F376" t="s">
        <v>217</v>
      </c>
    </row>
    <row r="377" spans="1:6" x14ac:dyDescent="0.25">
      <c r="A377">
        <v>374</v>
      </c>
      <c r="B377" t="s">
        <v>216</v>
      </c>
      <c r="C377">
        <v>922.18999999999994</v>
      </c>
      <c r="D377">
        <v>0</v>
      </c>
      <c r="E377" t="s">
        <v>214</v>
      </c>
      <c r="F377" t="s">
        <v>217</v>
      </c>
    </row>
    <row r="378" spans="1:6" x14ac:dyDescent="0.25">
      <c r="A378">
        <v>375</v>
      </c>
      <c r="B378" t="s">
        <v>216</v>
      </c>
      <c r="C378">
        <v>2133</v>
      </c>
      <c r="D378">
        <v>0</v>
      </c>
      <c r="E378" t="s">
        <v>214</v>
      </c>
      <c r="F378" t="s">
        <v>217</v>
      </c>
    </row>
    <row r="379" spans="1:6" x14ac:dyDescent="0.25">
      <c r="A379">
        <v>376</v>
      </c>
      <c r="B379" t="s">
        <v>216</v>
      </c>
      <c r="C379">
        <v>1017.76</v>
      </c>
      <c r="D379">
        <v>0</v>
      </c>
      <c r="E379" t="s">
        <v>214</v>
      </c>
      <c r="F379" t="s">
        <v>217</v>
      </c>
    </row>
    <row r="380" spans="1:6" x14ac:dyDescent="0.25">
      <c r="A380">
        <v>377</v>
      </c>
      <c r="B380" t="s">
        <v>216</v>
      </c>
      <c r="C380">
        <v>1279</v>
      </c>
      <c r="D380">
        <v>0</v>
      </c>
      <c r="E380" t="s">
        <v>214</v>
      </c>
      <c r="F380" t="s">
        <v>217</v>
      </c>
    </row>
    <row r="381" spans="1:6" x14ac:dyDescent="0.25">
      <c r="A381">
        <v>378</v>
      </c>
      <c r="B381" t="s">
        <v>216</v>
      </c>
      <c r="C381">
        <v>68</v>
      </c>
      <c r="D381">
        <v>0</v>
      </c>
      <c r="E381" t="s">
        <v>214</v>
      </c>
      <c r="F381" t="s">
        <v>217</v>
      </c>
    </row>
    <row r="382" spans="1:6" x14ac:dyDescent="0.25">
      <c r="A382">
        <v>379</v>
      </c>
      <c r="B382" t="s">
        <v>216</v>
      </c>
      <c r="C382">
        <v>27.5</v>
      </c>
      <c r="D382">
        <v>0</v>
      </c>
      <c r="E382" t="s">
        <v>214</v>
      </c>
      <c r="F382" t="s">
        <v>217</v>
      </c>
    </row>
    <row r="383" spans="1:6" x14ac:dyDescent="0.25">
      <c r="A383">
        <v>380</v>
      </c>
      <c r="B383" t="s">
        <v>216</v>
      </c>
      <c r="C383">
        <v>0</v>
      </c>
      <c r="D383">
        <v>0</v>
      </c>
      <c r="E383" t="s">
        <v>214</v>
      </c>
      <c r="F383" t="s">
        <v>217</v>
      </c>
    </row>
    <row r="384" spans="1:6" x14ac:dyDescent="0.25">
      <c r="A384">
        <v>381</v>
      </c>
      <c r="B384" t="s">
        <v>216</v>
      </c>
      <c r="C384">
        <v>979.77</v>
      </c>
      <c r="D384">
        <v>0</v>
      </c>
      <c r="E384" t="s">
        <v>214</v>
      </c>
      <c r="F384" t="s">
        <v>217</v>
      </c>
    </row>
    <row r="385" spans="1:6" x14ac:dyDescent="0.25">
      <c r="A385">
        <v>382</v>
      </c>
      <c r="B385" t="s">
        <v>216</v>
      </c>
      <c r="C385">
        <v>0</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4"/>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218</v>
      </c>
      <c r="C231" t="s">
        <v>217</v>
      </c>
    </row>
    <row r="232" spans="1:3" x14ac:dyDescent="0.25">
      <c r="A232">
        <v>229</v>
      </c>
      <c r="B232" t="s">
        <v>218</v>
      </c>
      <c r="C232" t="s">
        <v>217</v>
      </c>
    </row>
    <row r="233" spans="1:3" x14ac:dyDescent="0.25">
      <c r="A233">
        <v>230</v>
      </c>
      <c r="B233" t="s">
        <v>218</v>
      </c>
      <c r="C233" t="s">
        <v>217</v>
      </c>
    </row>
    <row r="234" spans="1:3" x14ac:dyDescent="0.25">
      <c r="A234">
        <v>231</v>
      </c>
      <c r="B234" t="s">
        <v>218</v>
      </c>
      <c r="C234" t="s">
        <v>217</v>
      </c>
    </row>
    <row r="235" spans="1:3" x14ac:dyDescent="0.25">
      <c r="A235">
        <v>232</v>
      </c>
      <c r="B235" t="s">
        <v>218</v>
      </c>
      <c r="C235" t="s">
        <v>217</v>
      </c>
    </row>
    <row r="236" spans="1:3" x14ac:dyDescent="0.25">
      <c r="A236">
        <v>233</v>
      </c>
      <c r="B236" t="s">
        <v>218</v>
      </c>
      <c r="C236" t="s">
        <v>217</v>
      </c>
    </row>
    <row r="237" spans="1:3" x14ac:dyDescent="0.25">
      <c r="A237">
        <v>234</v>
      </c>
      <c r="B237" t="s">
        <v>218</v>
      </c>
      <c r="C237" t="s">
        <v>217</v>
      </c>
    </row>
    <row r="238" spans="1:3" x14ac:dyDescent="0.25">
      <c r="A238">
        <v>235</v>
      </c>
      <c r="B238" t="s">
        <v>218</v>
      </c>
      <c r="C238" t="s">
        <v>217</v>
      </c>
    </row>
    <row r="239" spans="1:3" x14ac:dyDescent="0.25">
      <c r="A239">
        <v>236</v>
      </c>
      <c r="B239" t="s">
        <v>218</v>
      </c>
      <c r="C239" t="s">
        <v>217</v>
      </c>
    </row>
    <row r="240" spans="1:3" x14ac:dyDescent="0.25">
      <c r="A240">
        <v>237</v>
      </c>
      <c r="B240" t="s">
        <v>218</v>
      </c>
      <c r="C240" t="s">
        <v>217</v>
      </c>
    </row>
    <row r="241" spans="1:3" x14ac:dyDescent="0.25">
      <c r="A241">
        <v>238</v>
      </c>
      <c r="B241" t="s">
        <v>218</v>
      </c>
      <c r="C241" t="s">
        <v>217</v>
      </c>
    </row>
    <row r="242" spans="1:3" x14ac:dyDescent="0.25">
      <c r="A242">
        <v>239</v>
      </c>
      <c r="B242" t="s">
        <v>218</v>
      </c>
      <c r="C242" t="s">
        <v>217</v>
      </c>
    </row>
    <row r="243" spans="1:3" x14ac:dyDescent="0.25">
      <c r="A243">
        <v>240</v>
      </c>
      <c r="B243" t="s">
        <v>218</v>
      </c>
      <c r="C243" t="s">
        <v>217</v>
      </c>
    </row>
    <row r="244" spans="1:3" x14ac:dyDescent="0.25">
      <c r="A244">
        <v>241</v>
      </c>
      <c r="B244" t="s">
        <v>218</v>
      </c>
      <c r="C244" t="s">
        <v>217</v>
      </c>
    </row>
    <row r="245" spans="1:3" x14ac:dyDescent="0.25">
      <c r="A245">
        <v>242</v>
      </c>
      <c r="B245" t="s">
        <v>218</v>
      </c>
      <c r="C245" t="s">
        <v>217</v>
      </c>
    </row>
    <row r="246" spans="1:3" x14ac:dyDescent="0.25">
      <c r="A246">
        <v>243</v>
      </c>
      <c r="B246" t="s">
        <v>218</v>
      </c>
      <c r="C246" t="s">
        <v>217</v>
      </c>
    </row>
    <row r="247" spans="1:3" x14ac:dyDescent="0.25">
      <c r="A247">
        <v>244</v>
      </c>
      <c r="B247" t="s">
        <v>218</v>
      </c>
      <c r="C247" t="s">
        <v>217</v>
      </c>
    </row>
    <row r="248" spans="1:3" x14ac:dyDescent="0.25">
      <c r="A248">
        <v>245</v>
      </c>
      <c r="B248" t="s">
        <v>218</v>
      </c>
      <c r="C248" t="s">
        <v>217</v>
      </c>
    </row>
    <row r="249" spans="1:3" x14ac:dyDescent="0.25">
      <c r="A249">
        <v>246</v>
      </c>
      <c r="B249" t="s">
        <v>218</v>
      </c>
      <c r="C249" t="s">
        <v>217</v>
      </c>
    </row>
    <row r="250" spans="1:3" x14ac:dyDescent="0.25">
      <c r="A250">
        <v>247</v>
      </c>
      <c r="B250" t="s">
        <v>218</v>
      </c>
      <c r="C250" t="s">
        <v>217</v>
      </c>
    </row>
    <row r="251" spans="1:3" x14ac:dyDescent="0.25">
      <c r="A251">
        <v>248</v>
      </c>
      <c r="B251" t="s">
        <v>218</v>
      </c>
      <c r="C251" t="s">
        <v>217</v>
      </c>
    </row>
    <row r="252" spans="1:3" x14ac:dyDescent="0.25">
      <c r="A252">
        <v>249</v>
      </c>
      <c r="B252" t="s">
        <v>218</v>
      </c>
      <c r="C252" t="s">
        <v>217</v>
      </c>
    </row>
    <row r="253" spans="1:3" x14ac:dyDescent="0.25">
      <c r="A253">
        <v>250</v>
      </c>
      <c r="B253" t="s">
        <v>218</v>
      </c>
      <c r="C253" t="s">
        <v>217</v>
      </c>
    </row>
    <row r="254" spans="1:3" x14ac:dyDescent="0.25">
      <c r="A254">
        <v>251</v>
      </c>
      <c r="B254" t="s">
        <v>218</v>
      </c>
      <c r="C254" t="s">
        <v>217</v>
      </c>
    </row>
    <row r="255" spans="1:3" x14ac:dyDescent="0.25">
      <c r="A255">
        <v>252</v>
      </c>
      <c r="B255" t="s">
        <v>218</v>
      </c>
      <c r="C255" t="s">
        <v>217</v>
      </c>
    </row>
    <row r="256" spans="1:3" x14ac:dyDescent="0.25">
      <c r="A256">
        <v>253</v>
      </c>
      <c r="B256" t="s">
        <v>218</v>
      </c>
      <c r="C256" t="s">
        <v>217</v>
      </c>
    </row>
    <row r="257" spans="1:3" x14ac:dyDescent="0.25">
      <c r="A257">
        <v>254</v>
      </c>
      <c r="B257" t="s">
        <v>218</v>
      </c>
      <c r="C257" t="s">
        <v>217</v>
      </c>
    </row>
    <row r="258" spans="1:3" x14ac:dyDescent="0.25">
      <c r="A258">
        <v>255</v>
      </c>
      <c r="B258" t="s">
        <v>218</v>
      </c>
      <c r="C258" t="s">
        <v>217</v>
      </c>
    </row>
    <row r="259" spans="1:3" x14ac:dyDescent="0.25">
      <c r="A259">
        <v>256</v>
      </c>
      <c r="B259" t="s">
        <v>218</v>
      </c>
      <c r="C259" t="s">
        <v>217</v>
      </c>
    </row>
    <row r="260" spans="1:3" x14ac:dyDescent="0.25">
      <c r="A260">
        <v>257</v>
      </c>
      <c r="B260" t="s">
        <v>218</v>
      </c>
      <c r="C260" t="s">
        <v>217</v>
      </c>
    </row>
    <row r="261" spans="1:3" x14ac:dyDescent="0.25">
      <c r="A261">
        <v>258</v>
      </c>
      <c r="B261" t="s">
        <v>218</v>
      </c>
      <c r="C261" t="s">
        <v>217</v>
      </c>
    </row>
    <row r="262" spans="1:3" x14ac:dyDescent="0.25">
      <c r="A262">
        <v>259</v>
      </c>
      <c r="B262" t="s">
        <v>218</v>
      </c>
      <c r="C262" t="s">
        <v>217</v>
      </c>
    </row>
    <row r="263" spans="1:3" x14ac:dyDescent="0.25">
      <c r="A263">
        <v>260</v>
      </c>
      <c r="B263" t="s">
        <v>218</v>
      </c>
      <c r="C263" t="s">
        <v>217</v>
      </c>
    </row>
    <row r="264" spans="1:3" x14ac:dyDescent="0.25">
      <c r="A264">
        <v>261</v>
      </c>
      <c r="B264" t="s">
        <v>218</v>
      </c>
      <c r="C264" t="s">
        <v>217</v>
      </c>
    </row>
    <row r="265" spans="1:3" x14ac:dyDescent="0.25">
      <c r="A265">
        <v>262</v>
      </c>
      <c r="B265" t="s">
        <v>218</v>
      </c>
      <c r="C265" t="s">
        <v>217</v>
      </c>
    </row>
    <row r="266" spans="1:3" x14ac:dyDescent="0.25">
      <c r="A266">
        <v>263</v>
      </c>
      <c r="B266" t="s">
        <v>218</v>
      </c>
      <c r="C266" t="s">
        <v>217</v>
      </c>
    </row>
    <row r="267" spans="1:3" x14ac:dyDescent="0.25">
      <c r="A267">
        <v>264</v>
      </c>
      <c r="B267" t="s">
        <v>218</v>
      </c>
      <c r="C267" t="s">
        <v>217</v>
      </c>
    </row>
    <row r="268" spans="1:3" x14ac:dyDescent="0.25">
      <c r="A268">
        <v>265</v>
      </c>
      <c r="B268" t="s">
        <v>218</v>
      </c>
      <c r="C268" t="s">
        <v>217</v>
      </c>
    </row>
    <row r="269" spans="1:3" x14ac:dyDescent="0.25">
      <c r="A269">
        <v>266</v>
      </c>
      <c r="B269" t="s">
        <v>218</v>
      </c>
      <c r="C269" t="s">
        <v>217</v>
      </c>
    </row>
    <row r="270" spans="1:3" x14ac:dyDescent="0.25">
      <c r="A270">
        <v>267</v>
      </c>
      <c r="B270" t="s">
        <v>218</v>
      </c>
      <c r="C270" t="s">
        <v>217</v>
      </c>
    </row>
    <row r="271" spans="1:3" x14ac:dyDescent="0.25">
      <c r="A271">
        <v>268</v>
      </c>
      <c r="B271" t="s">
        <v>218</v>
      </c>
      <c r="C271" t="s">
        <v>217</v>
      </c>
    </row>
    <row r="272" spans="1:3" x14ac:dyDescent="0.25">
      <c r="A272">
        <v>269</v>
      </c>
      <c r="B272" t="s">
        <v>218</v>
      </c>
      <c r="C272" t="s">
        <v>217</v>
      </c>
    </row>
    <row r="273" spans="1:3" x14ac:dyDescent="0.25">
      <c r="A273">
        <v>270</v>
      </c>
      <c r="B273" t="s">
        <v>218</v>
      </c>
      <c r="C273" t="s">
        <v>217</v>
      </c>
    </row>
    <row r="274" spans="1:3" x14ac:dyDescent="0.25">
      <c r="A274">
        <v>271</v>
      </c>
      <c r="B274" t="s">
        <v>218</v>
      </c>
      <c r="C274" t="s">
        <v>217</v>
      </c>
    </row>
    <row r="275" spans="1:3" x14ac:dyDescent="0.25">
      <c r="A275">
        <v>272</v>
      </c>
      <c r="B275" t="s">
        <v>218</v>
      </c>
      <c r="C275" t="s">
        <v>217</v>
      </c>
    </row>
    <row r="276" spans="1:3" x14ac:dyDescent="0.25">
      <c r="A276">
        <v>273</v>
      </c>
      <c r="B276" t="s">
        <v>218</v>
      </c>
      <c r="C276" t="s">
        <v>217</v>
      </c>
    </row>
    <row r="277" spans="1:3" x14ac:dyDescent="0.25">
      <c r="A277">
        <v>274</v>
      </c>
      <c r="B277" t="s">
        <v>218</v>
      </c>
      <c r="C277" t="s">
        <v>217</v>
      </c>
    </row>
    <row r="278" spans="1:3" x14ac:dyDescent="0.25">
      <c r="A278">
        <v>275</v>
      </c>
      <c r="B278" t="s">
        <v>218</v>
      </c>
      <c r="C278" t="s">
        <v>217</v>
      </c>
    </row>
    <row r="279" spans="1:3" x14ac:dyDescent="0.25">
      <c r="A279">
        <v>276</v>
      </c>
      <c r="B279" t="s">
        <v>218</v>
      </c>
      <c r="C279" t="s">
        <v>217</v>
      </c>
    </row>
    <row r="280" spans="1:3" x14ac:dyDescent="0.25">
      <c r="A280">
        <v>277</v>
      </c>
      <c r="B280" t="s">
        <v>218</v>
      </c>
      <c r="C280" t="s">
        <v>217</v>
      </c>
    </row>
    <row r="281" spans="1:3" x14ac:dyDescent="0.25">
      <c r="A281">
        <v>278</v>
      </c>
      <c r="B281" t="s">
        <v>218</v>
      </c>
      <c r="C281" t="s">
        <v>217</v>
      </c>
    </row>
    <row r="282" spans="1:3" x14ac:dyDescent="0.25">
      <c r="A282">
        <v>279</v>
      </c>
      <c r="B282" t="s">
        <v>218</v>
      </c>
      <c r="C282" t="s">
        <v>217</v>
      </c>
    </row>
    <row r="283" spans="1:3" x14ac:dyDescent="0.25">
      <c r="A283">
        <v>280</v>
      </c>
      <c r="B283" t="s">
        <v>218</v>
      </c>
      <c r="C283" t="s">
        <v>217</v>
      </c>
    </row>
    <row r="284" spans="1:3" x14ac:dyDescent="0.25">
      <c r="A284">
        <v>281</v>
      </c>
      <c r="B284" t="s">
        <v>218</v>
      </c>
      <c r="C284" t="s">
        <v>217</v>
      </c>
    </row>
    <row r="285" spans="1:3" x14ac:dyDescent="0.25">
      <c r="A285">
        <v>282</v>
      </c>
      <c r="B285" t="s">
        <v>218</v>
      </c>
      <c r="C285" t="s">
        <v>217</v>
      </c>
    </row>
    <row r="286" spans="1:3" x14ac:dyDescent="0.25">
      <c r="A286">
        <v>283</v>
      </c>
      <c r="B286" t="s">
        <v>218</v>
      </c>
      <c r="C286" t="s">
        <v>217</v>
      </c>
    </row>
    <row r="287" spans="1:3" x14ac:dyDescent="0.25">
      <c r="A287">
        <v>284</v>
      </c>
      <c r="B287" t="s">
        <v>218</v>
      </c>
      <c r="C287" t="s">
        <v>217</v>
      </c>
    </row>
    <row r="288" spans="1:3" x14ac:dyDescent="0.25">
      <c r="A288">
        <v>285</v>
      </c>
      <c r="B288" t="s">
        <v>218</v>
      </c>
      <c r="C288" t="s">
        <v>217</v>
      </c>
    </row>
    <row r="289" spans="1:3" x14ac:dyDescent="0.25">
      <c r="A289">
        <v>286</v>
      </c>
      <c r="B289" t="s">
        <v>218</v>
      </c>
      <c r="C289" t="s">
        <v>217</v>
      </c>
    </row>
    <row r="290" spans="1:3" x14ac:dyDescent="0.25">
      <c r="A290">
        <v>287</v>
      </c>
      <c r="B290" t="s">
        <v>218</v>
      </c>
      <c r="C290" t="s">
        <v>217</v>
      </c>
    </row>
    <row r="291" spans="1:3" x14ac:dyDescent="0.25">
      <c r="A291">
        <v>288</v>
      </c>
      <c r="B291" t="s">
        <v>218</v>
      </c>
      <c r="C291" t="s">
        <v>217</v>
      </c>
    </row>
    <row r="292" spans="1:3" x14ac:dyDescent="0.25">
      <c r="A292">
        <v>289</v>
      </c>
      <c r="B292" t="s">
        <v>218</v>
      </c>
      <c r="C292" t="s">
        <v>217</v>
      </c>
    </row>
    <row r="293" spans="1:3" x14ac:dyDescent="0.25">
      <c r="A293">
        <v>290</v>
      </c>
      <c r="B293" t="s">
        <v>218</v>
      </c>
      <c r="C293" t="s">
        <v>217</v>
      </c>
    </row>
    <row r="294" spans="1:3" x14ac:dyDescent="0.25">
      <c r="A294">
        <v>291</v>
      </c>
      <c r="B294" t="s">
        <v>218</v>
      </c>
      <c r="C294" t="s">
        <v>217</v>
      </c>
    </row>
    <row r="295" spans="1:3" x14ac:dyDescent="0.25">
      <c r="A295">
        <v>292</v>
      </c>
      <c r="B295" t="s">
        <v>218</v>
      </c>
      <c r="C295" t="s">
        <v>217</v>
      </c>
    </row>
    <row r="296" spans="1:3" x14ac:dyDescent="0.25">
      <c r="A296">
        <v>293</v>
      </c>
      <c r="B296" t="s">
        <v>218</v>
      </c>
      <c r="C296" t="s">
        <v>217</v>
      </c>
    </row>
    <row r="297" spans="1:3" x14ac:dyDescent="0.25">
      <c r="A297">
        <v>294</v>
      </c>
      <c r="B297" t="s">
        <v>218</v>
      </c>
      <c r="C297" t="s">
        <v>217</v>
      </c>
    </row>
    <row r="298" spans="1:3" x14ac:dyDescent="0.25">
      <c r="A298">
        <v>295</v>
      </c>
      <c r="B298" t="s">
        <v>218</v>
      </c>
      <c r="C298" t="s">
        <v>217</v>
      </c>
    </row>
    <row r="299" spans="1:3" x14ac:dyDescent="0.25">
      <c r="A299">
        <v>296</v>
      </c>
      <c r="B299" t="s">
        <v>218</v>
      </c>
      <c r="C299" t="s">
        <v>217</v>
      </c>
    </row>
    <row r="300" spans="1:3" x14ac:dyDescent="0.25">
      <c r="A300">
        <v>297</v>
      </c>
      <c r="B300" t="s">
        <v>218</v>
      </c>
      <c r="C300" t="s">
        <v>217</v>
      </c>
    </row>
    <row r="301" spans="1:3" x14ac:dyDescent="0.25">
      <c r="A301">
        <v>298</v>
      </c>
      <c r="B301" t="s">
        <v>218</v>
      </c>
      <c r="C301" t="s">
        <v>217</v>
      </c>
    </row>
    <row r="302" spans="1:3" x14ac:dyDescent="0.25">
      <c r="A302">
        <v>299</v>
      </c>
      <c r="B302" t="s">
        <v>218</v>
      </c>
      <c r="C302" t="s">
        <v>217</v>
      </c>
    </row>
    <row r="303" spans="1:3" x14ac:dyDescent="0.25">
      <c r="A303">
        <v>300</v>
      </c>
      <c r="B303" t="s">
        <v>218</v>
      </c>
      <c r="C303" t="s">
        <v>217</v>
      </c>
    </row>
    <row r="304" spans="1:3" x14ac:dyDescent="0.25">
      <c r="A304">
        <v>301</v>
      </c>
      <c r="B304" t="s">
        <v>218</v>
      </c>
      <c r="C304" t="s">
        <v>217</v>
      </c>
    </row>
    <row r="305" spans="1:3" x14ac:dyDescent="0.25">
      <c r="A305">
        <v>302</v>
      </c>
      <c r="B305" t="s">
        <v>218</v>
      </c>
      <c r="C305" t="s">
        <v>217</v>
      </c>
    </row>
    <row r="306" spans="1:3" x14ac:dyDescent="0.25">
      <c r="A306">
        <v>303</v>
      </c>
      <c r="B306" t="s">
        <v>218</v>
      </c>
      <c r="C306" t="s">
        <v>217</v>
      </c>
    </row>
    <row r="307" spans="1:3" x14ac:dyDescent="0.25">
      <c r="A307">
        <v>304</v>
      </c>
      <c r="B307" t="s">
        <v>218</v>
      </c>
      <c r="C307" t="s">
        <v>217</v>
      </c>
    </row>
    <row r="308" spans="1:3" x14ac:dyDescent="0.25">
      <c r="A308">
        <v>305</v>
      </c>
      <c r="B308" t="s">
        <v>218</v>
      </c>
      <c r="C308" t="s">
        <v>217</v>
      </c>
    </row>
    <row r="309" spans="1:3" x14ac:dyDescent="0.25">
      <c r="A309">
        <v>306</v>
      </c>
      <c r="B309" t="s">
        <v>218</v>
      </c>
      <c r="C309" t="s">
        <v>217</v>
      </c>
    </row>
    <row r="310" spans="1:3" x14ac:dyDescent="0.25">
      <c r="A310">
        <v>307</v>
      </c>
      <c r="B310" t="s">
        <v>218</v>
      </c>
      <c r="C310" t="s">
        <v>217</v>
      </c>
    </row>
    <row r="311" spans="1:3" x14ac:dyDescent="0.25">
      <c r="A311">
        <v>308</v>
      </c>
      <c r="B311" t="s">
        <v>218</v>
      </c>
      <c r="C311" t="s">
        <v>217</v>
      </c>
    </row>
    <row r="312" spans="1:3" x14ac:dyDescent="0.25">
      <c r="A312">
        <v>309</v>
      </c>
      <c r="B312" t="s">
        <v>218</v>
      </c>
      <c r="C312" t="s">
        <v>217</v>
      </c>
    </row>
    <row r="313" spans="1:3" x14ac:dyDescent="0.25">
      <c r="A313">
        <v>310</v>
      </c>
      <c r="B313" t="s">
        <v>218</v>
      </c>
      <c r="C313" t="s">
        <v>217</v>
      </c>
    </row>
    <row r="314" spans="1:3" x14ac:dyDescent="0.25">
      <c r="A314">
        <v>311</v>
      </c>
      <c r="B314" t="s">
        <v>218</v>
      </c>
      <c r="C314" t="s">
        <v>217</v>
      </c>
    </row>
    <row r="315" spans="1:3" x14ac:dyDescent="0.25">
      <c r="A315">
        <v>312</v>
      </c>
      <c r="B315" t="s">
        <v>218</v>
      </c>
      <c r="C315" t="s">
        <v>217</v>
      </c>
    </row>
    <row r="316" spans="1:3" x14ac:dyDescent="0.25">
      <c r="A316">
        <v>313</v>
      </c>
      <c r="B316" t="s">
        <v>218</v>
      </c>
      <c r="C316" t="s">
        <v>217</v>
      </c>
    </row>
    <row r="317" spans="1:3" x14ac:dyDescent="0.25">
      <c r="A317">
        <v>314</v>
      </c>
      <c r="B317" t="s">
        <v>218</v>
      </c>
      <c r="C317" t="s">
        <v>217</v>
      </c>
    </row>
    <row r="318" spans="1:3" x14ac:dyDescent="0.25">
      <c r="A318">
        <v>315</v>
      </c>
      <c r="B318" t="s">
        <v>218</v>
      </c>
      <c r="C318" t="s">
        <v>217</v>
      </c>
    </row>
    <row r="319" spans="1:3" x14ac:dyDescent="0.25">
      <c r="A319">
        <v>316</v>
      </c>
      <c r="B319" t="s">
        <v>218</v>
      </c>
      <c r="C319" t="s">
        <v>217</v>
      </c>
    </row>
    <row r="320" spans="1:3" x14ac:dyDescent="0.25">
      <c r="A320">
        <v>317</v>
      </c>
      <c r="B320" t="s">
        <v>218</v>
      </c>
      <c r="C320" t="s">
        <v>217</v>
      </c>
    </row>
    <row r="321" spans="1:3" x14ac:dyDescent="0.25">
      <c r="A321">
        <v>318</v>
      </c>
      <c r="B321" t="s">
        <v>218</v>
      </c>
      <c r="C321" t="s">
        <v>217</v>
      </c>
    </row>
    <row r="322" spans="1:3" x14ac:dyDescent="0.25">
      <c r="A322">
        <v>319</v>
      </c>
      <c r="B322" t="s">
        <v>218</v>
      </c>
      <c r="C322" t="s">
        <v>217</v>
      </c>
    </row>
    <row r="323" spans="1:3" x14ac:dyDescent="0.25">
      <c r="A323">
        <v>320</v>
      </c>
      <c r="B323" t="s">
        <v>218</v>
      </c>
      <c r="C323" t="s">
        <v>217</v>
      </c>
    </row>
    <row r="324" spans="1:3" x14ac:dyDescent="0.25">
      <c r="A324">
        <v>321</v>
      </c>
      <c r="B324" t="s">
        <v>218</v>
      </c>
      <c r="C324" t="s">
        <v>217</v>
      </c>
    </row>
    <row r="325" spans="1:3" x14ac:dyDescent="0.25">
      <c r="A325">
        <v>322</v>
      </c>
      <c r="B325" t="s">
        <v>218</v>
      </c>
      <c r="C325" t="s">
        <v>217</v>
      </c>
    </row>
    <row r="326" spans="1:3" x14ac:dyDescent="0.25">
      <c r="A326">
        <v>323</v>
      </c>
      <c r="B326" t="s">
        <v>218</v>
      </c>
      <c r="C326" t="s">
        <v>217</v>
      </c>
    </row>
    <row r="327" spans="1:3" x14ac:dyDescent="0.25">
      <c r="A327">
        <v>324</v>
      </c>
      <c r="B327" t="s">
        <v>218</v>
      </c>
      <c r="C327" t="s">
        <v>217</v>
      </c>
    </row>
    <row r="328" spans="1:3" x14ac:dyDescent="0.25">
      <c r="A328">
        <v>325</v>
      </c>
      <c r="B328" t="s">
        <v>218</v>
      </c>
      <c r="C328" t="s">
        <v>217</v>
      </c>
    </row>
    <row r="329" spans="1:3" x14ac:dyDescent="0.25">
      <c r="A329">
        <v>326</v>
      </c>
      <c r="B329" t="s">
        <v>218</v>
      </c>
      <c r="C329" t="s">
        <v>217</v>
      </c>
    </row>
    <row r="330" spans="1:3" x14ac:dyDescent="0.25">
      <c r="A330">
        <v>327</v>
      </c>
      <c r="B330" t="s">
        <v>218</v>
      </c>
      <c r="C330" t="s">
        <v>217</v>
      </c>
    </row>
    <row r="331" spans="1:3" x14ac:dyDescent="0.25">
      <c r="A331">
        <v>328</v>
      </c>
      <c r="B331" t="s">
        <v>218</v>
      </c>
      <c r="C331" t="s">
        <v>217</v>
      </c>
    </row>
    <row r="332" spans="1:3" x14ac:dyDescent="0.25">
      <c r="A332">
        <v>329</v>
      </c>
      <c r="B332" t="s">
        <v>218</v>
      </c>
      <c r="C332" t="s">
        <v>217</v>
      </c>
    </row>
    <row r="333" spans="1:3" x14ac:dyDescent="0.25">
      <c r="A333">
        <v>330</v>
      </c>
      <c r="B333" t="s">
        <v>218</v>
      </c>
      <c r="C333" t="s">
        <v>217</v>
      </c>
    </row>
    <row r="334" spans="1:3" x14ac:dyDescent="0.25">
      <c r="A334">
        <v>331</v>
      </c>
      <c r="B334" t="s">
        <v>218</v>
      </c>
      <c r="C334" t="s">
        <v>217</v>
      </c>
    </row>
    <row r="335" spans="1:3" x14ac:dyDescent="0.25">
      <c r="A335">
        <v>332</v>
      </c>
      <c r="B335" t="s">
        <v>218</v>
      </c>
      <c r="C335" t="s">
        <v>217</v>
      </c>
    </row>
    <row r="336" spans="1:3" x14ac:dyDescent="0.25">
      <c r="A336">
        <v>333</v>
      </c>
      <c r="B336" t="s">
        <v>218</v>
      </c>
      <c r="C336" t="s">
        <v>217</v>
      </c>
    </row>
    <row r="337" spans="1:3" x14ac:dyDescent="0.25">
      <c r="A337">
        <v>334</v>
      </c>
      <c r="B337" t="s">
        <v>218</v>
      </c>
      <c r="C337" t="s">
        <v>217</v>
      </c>
    </row>
    <row r="338" spans="1:3" x14ac:dyDescent="0.25">
      <c r="A338">
        <v>335</v>
      </c>
      <c r="B338" t="s">
        <v>218</v>
      </c>
      <c r="C338" t="s">
        <v>217</v>
      </c>
    </row>
    <row r="339" spans="1:3" x14ac:dyDescent="0.25">
      <c r="A339">
        <v>336</v>
      </c>
      <c r="B339" t="s">
        <v>218</v>
      </c>
      <c r="C339" t="s">
        <v>217</v>
      </c>
    </row>
    <row r="340" spans="1:3" x14ac:dyDescent="0.25">
      <c r="A340">
        <v>337</v>
      </c>
      <c r="B340" t="s">
        <v>218</v>
      </c>
      <c r="C340" t="s">
        <v>217</v>
      </c>
    </row>
    <row r="341" spans="1:3" x14ac:dyDescent="0.25">
      <c r="A341">
        <v>338</v>
      </c>
      <c r="B341" t="s">
        <v>218</v>
      </c>
      <c r="C341" t="s">
        <v>217</v>
      </c>
    </row>
    <row r="342" spans="1:3" x14ac:dyDescent="0.25">
      <c r="A342">
        <v>339</v>
      </c>
      <c r="B342" t="s">
        <v>218</v>
      </c>
      <c r="C342" t="s">
        <v>217</v>
      </c>
    </row>
    <row r="343" spans="1:3" x14ac:dyDescent="0.25">
      <c r="A343">
        <v>340</v>
      </c>
      <c r="B343" t="s">
        <v>218</v>
      </c>
      <c r="C343" t="s">
        <v>217</v>
      </c>
    </row>
    <row r="344" spans="1:3" x14ac:dyDescent="0.25">
      <c r="A344">
        <v>341</v>
      </c>
      <c r="B344" t="s">
        <v>218</v>
      </c>
      <c r="C344" t="s">
        <v>217</v>
      </c>
    </row>
    <row r="345" spans="1:3" x14ac:dyDescent="0.25">
      <c r="A345">
        <v>342</v>
      </c>
      <c r="B345" t="s">
        <v>218</v>
      </c>
      <c r="C345" t="s">
        <v>217</v>
      </c>
    </row>
    <row r="346" spans="1:3" x14ac:dyDescent="0.25">
      <c r="A346">
        <v>343</v>
      </c>
      <c r="B346" t="s">
        <v>218</v>
      </c>
      <c r="C346" t="s">
        <v>217</v>
      </c>
    </row>
    <row r="347" spans="1:3" x14ac:dyDescent="0.25">
      <c r="A347">
        <v>344</v>
      </c>
      <c r="B347" t="s">
        <v>218</v>
      </c>
      <c r="C347" t="s">
        <v>217</v>
      </c>
    </row>
    <row r="348" spans="1:3" x14ac:dyDescent="0.25">
      <c r="A348">
        <v>345</v>
      </c>
      <c r="B348" t="s">
        <v>218</v>
      </c>
      <c r="C348" t="s">
        <v>217</v>
      </c>
    </row>
    <row r="349" spans="1:3" x14ac:dyDescent="0.25">
      <c r="A349">
        <v>346</v>
      </c>
      <c r="B349" t="s">
        <v>218</v>
      </c>
      <c r="C349" t="s">
        <v>217</v>
      </c>
    </row>
    <row r="350" spans="1:3" x14ac:dyDescent="0.25">
      <c r="A350">
        <v>347</v>
      </c>
      <c r="B350" t="s">
        <v>218</v>
      </c>
      <c r="C350" t="s">
        <v>217</v>
      </c>
    </row>
    <row r="351" spans="1:3" x14ac:dyDescent="0.25">
      <c r="A351">
        <v>348</v>
      </c>
      <c r="B351" t="s">
        <v>218</v>
      </c>
      <c r="C351" t="s">
        <v>217</v>
      </c>
    </row>
    <row r="352" spans="1:3" x14ac:dyDescent="0.25">
      <c r="A352">
        <v>349</v>
      </c>
      <c r="B352" t="s">
        <v>218</v>
      </c>
      <c r="C352" t="s">
        <v>217</v>
      </c>
    </row>
    <row r="353" spans="1:3" x14ac:dyDescent="0.25">
      <c r="A353">
        <v>350</v>
      </c>
      <c r="B353" t="s">
        <v>218</v>
      </c>
      <c r="C353" t="s">
        <v>217</v>
      </c>
    </row>
    <row r="354" spans="1:3" x14ac:dyDescent="0.25">
      <c r="A354">
        <v>351</v>
      </c>
      <c r="B354" t="s">
        <v>218</v>
      </c>
      <c r="C354" t="s">
        <v>217</v>
      </c>
    </row>
    <row r="355" spans="1:3" x14ac:dyDescent="0.25">
      <c r="A355">
        <v>352</v>
      </c>
      <c r="B355" t="s">
        <v>218</v>
      </c>
      <c r="C355" t="s">
        <v>217</v>
      </c>
    </row>
    <row r="356" spans="1:3" x14ac:dyDescent="0.25">
      <c r="A356">
        <v>353</v>
      </c>
      <c r="B356" t="s">
        <v>218</v>
      </c>
      <c r="C356" t="s">
        <v>217</v>
      </c>
    </row>
    <row r="357" spans="1:3" x14ac:dyDescent="0.25">
      <c r="A357">
        <v>354</v>
      </c>
      <c r="B357" t="s">
        <v>218</v>
      </c>
      <c r="C357" t="s">
        <v>217</v>
      </c>
    </row>
    <row r="358" spans="1:3" x14ac:dyDescent="0.25">
      <c r="A358">
        <v>355</v>
      </c>
      <c r="B358" t="s">
        <v>218</v>
      </c>
      <c r="C358" t="s">
        <v>217</v>
      </c>
    </row>
    <row r="359" spans="1:3" x14ac:dyDescent="0.25">
      <c r="A359">
        <v>356</v>
      </c>
      <c r="B359" t="s">
        <v>218</v>
      </c>
      <c r="C359" t="s">
        <v>217</v>
      </c>
    </row>
    <row r="360" spans="1:3" x14ac:dyDescent="0.25">
      <c r="A360">
        <v>357</v>
      </c>
      <c r="B360" t="s">
        <v>218</v>
      </c>
      <c r="C360" t="s">
        <v>217</v>
      </c>
    </row>
    <row r="361" spans="1:3" x14ac:dyDescent="0.25">
      <c r="A361">
        <v>358</v>
      </c>
      <c r="B361" t="s">
        <v>218</v>
      </c>
      <c r="C361" t="s">
        <v>217</v>
      </c>
    </row>
    <row r="362" spans="1:3" x14ac:dyDescent="0.25">
      <c r="A362">
        <v>359</v>
      </c>
      <c r="B362" t="s">
        <v>218</v>
      </c>
      <c r="C362" t="s">
        <v>217</v>
      </c>
    </row>
    <row r="363" spans="1:3" x14ac:dyDescent="0.25">
      <c r="A363">
        <v>360</v>
      </c>
      <c r="B363" t="s">
        <v>218</v>
      </c>
      <c r="C363" t="s">
        <v>217</v>
      </c>
    </row>
    <row r="364" spans="1:3" x14ac:dyDescent="0.25">
      <c r="A364">
        <v>361</v>
      </c>
      <c r="B364" t="s">
        <v>218</v>
      </c>
      <c r="C364" t="s">
        <v>217</v>
      </c>
    </row>
    <row r="365" spans="1:3" x14ac:dyDescent="0.25">
      <c r="A365">
        <v>362</v>
      </c>
      <c r="B365" t="s">
        <v>218</v>
      </c>
      <c r="C365" t="s">
        <v>217</v>
      </c>
    </row>
    <row r="366" spans="1:3" x14ac:dyDescent="0.25">
      <c r="A366">
        <v>363</v>
      </c>
      <c r="B366" t="s">
        <v>218</v>
      </c>
      <c r="C366" t="s">
        <v>217</v>
      </c>
    </row>
    <row r="367" spans="1:3" x14ac:dyDescent="0.25">
      <c r="A367">
        <v>364</v>
      </c>
      <c r="B367" t="s">
        <v>218</v>
      </c>
      <c r="C367" t="s">
        <v>217</v>
      </c>
    </row>
    <row r="368" spans="1:3" x14ac:dyDescent="0.25">
      <c r="A368">
        <v>365</v>
      </c>
      <c r="B368" t="s">
        <v>218</v>
      </c>
      <c r="C368" t="s">
        <v>217</v>
      </c>
    </row>
    <row r="369" spans="1:3" x14ac:dyDescent="0.25">
      <c r="A369">
        <v>366</v>
      </c>
      <c r="B369" t="s">
        <v>218</v>
      </c>
      <c r="C369" t="s">
        <v>217</v>
      </c>
    </row>
    <row r="370" spans="1:3" x14ac:dyDescent="0.25">
      <c r="A370">
        <v>367</v>
      </c>
      <c r="B370" t="s">
        <v>218</v>
      </c>
      <c r="C370" t="s">
        <v>217</v>
      </c>
    </row>
    <row r="371" spans="1:3" x14ac:dyDescent="0.25">
      <c r="A371">
        <v>368</v>
      </c>
      <c r="B371" t="s">
        <v>218</v>
      </c>
      <c r="C371" t="s">
        <v>217</v>
      </c>
    </row>
    <row r="372" spans="1:3" x14ac:dyDescent="0.25">
      <c r="A372">
        <v>369</v>
      </c>
      <c r="B372" t="s">
        <v>218</v>
      </c>
      <c r="C372" t="s">
        <v>217</v>
      </c>
    </row>
    <row r="373" spans="1:3" x14ac:dyDescent="0.25">
      <c r="A373">
        <v>370</v>
      </c>
      <c r="B373" t="s">
        <v>218</v>
      </c>
      <c r="C373" t="s">
        <v>217</v>
      </c>
    </row>
    <row r="374" spans="1:3" x14ac:dyDescent="0.25">
      <c r="A374">
        <v>371</v>
      </c>
      <c r="B374" t="s">
        <v>218</v>
      </c>
      <c r="C374" t="s">
        <v>217</v>
      </c>
    </row>
    <row r="375" spans="1:3" x14ac:dyDescent="0.25">
      <c r="A375">
        <v>372</v>
      </c>
      <c r="B375" t="s">
        <v>218</v>
      </c>
      <c r="C375" t="s">
        <v>217</v>
      </c>
    </row>
    <row r="376" spans="1:3" x14ac:dyDescent="0.25">
      <c r="A376">
        <v>373</v>
      </c>
      <c r="B376" t="s">
        <v>218</v>
      </c>
      <c r="C376" t="s">
        <v>217</v>
      </c>
    </row>
    <row r="377" spans="1:3" x14ac:dyDescent="0.25">
      <c r="A377">
        <v>374</v>
      </c>
      <c r="B377" t="s">
        <v>218</v>
      </c>
      <c r="C377" t="s">
        <v>217</v>
      </c>
    </row>
    <row r="378" spans="1:3" x14ac:dyDescent="0.25">
      <c r="A378">
        <v>375</v>
      </c>
      <c r="B378" t="s">
        <v>218</v>
      </c>
      <c r="C378" t="s">
        <v>217</v>
      </c>
    </row>
    <row r="379" spans="1:3" x14ac:dyDescent="0.25">
      <c r="A379">
        <v>376</v>
      </c>
      <c r="B379" t="s">
        <v>218</v>
      </c>
      <c r="C379" t="s">
        <v>217</v>
      </c>
    </row>
    <row r="380" spans="1:3" x14ac:dyDescent="0.25">
      <c r="A380">
        <v>377</v>
      </c>
      <c r="B380" t="s">
        <v>218</v>
      </c>
      <c r="C380" t="s">
        <v>217</v>
      </c>
    </row>
    <row r="381" spans="1:3" x14ac:dyDescent="0.25">
      <c r="A381">
        <v>378</v>
      </c>
      <c r="B381" t="s">
        <v>218</v>
      </c>
      <c r="C381" t="s">
        <v>217</v>
      </c>
    </row>
    <row r="382" spans="1:3" x14ac:dyDescent="0.25">
      <c r="A382">
        <v>379</v>
      </c>
      <c r="B382" t="s">
        <v>218</v>
      </c>
      <c r="C382" t="s">
        <v>217</v>
      </c>
    </row>
    <row r="383" spans="1:3" x14ac:dyDescent="0.25">
      <c r="A383">
        <v>380</v>
      </c>
      <c r="B383" t="s">
        <v>218</v>
      </c>
      <c r="C383" t="s">
        <v>217</v>
      </c>
    </row>
    <row r="384" spans="1:3" x14ac:dyDescent="0.25">
      <c r="A384">
        <v>381</v>
      </c>
      <c r="B384" t="s">
        <v>218</v>
      </c>
      <c r="C384" t="s">
        <v>217</v>
      </c>
    </row>
    <row r="385" spans="1:3" x14ac:dyDescent="0.25">
      <c r="A385">
        <v>382</v>
      </c>
      <c r="B385" t="s">
        <v>218</v>
      </c>
      <c r="C385" t="s">
        <v>217</v>
      </c>
    </row>
    <row r="386" spans="1:3" x14ac:dyDescent="0.25">
      <c r="A386">
        <v>383</v>
      </c>
      <c r="B386" t="s">
        <v>1047</v>
      </c>
      <c r="C386" t="s">
        <v>217</v>
      </c>
    </row>
    <row r="387" spans="1:3" x14ac:dyDescent="0.25">
      <c r="A387">
        <v>384</v>
      </c>
      <c r="B387" t="s">
        <v>1047</v>
      </c>
      <c r="C387" t="s">
        <v>217</v>
      </c>
    </row>
    <row r="388" spans="1:3" x14ac:dyDescent="0.25">
      <c r="A388">
        <v>385</v>
      </c>
      <c r="B388" t="s">
        <v>1047</v>
      </c>
      <c r="C388" t="s">
        <v>217</v>
      </c>
    </row>
    <row r="389" spans="1:3" x14ac:dyDescent="0.25">
      <c r="A389">
        <v>386</v>
      </c>
      <c r="B389" t="s">
        <v>1047</v>
      </c>
      <c r="C389" t="s">
        <v>217</v>
      </c>
    </row>
    <row r="390" spans="1:3" x14ac:dyDescent="0.25">
      <c r="A390">
        <v>387</v>
      </c>
      <c r="B390" t="s">
        <v>1047</v>
      </c>
      <c r="C390" t="s">
        <v>217</v>
      </c>
    </row>
    <row r="391" spans="1:3" x14ac:dyDescent="0.25">
      <c r="A391">
        <v>388</v>
      </c>
      <c r="B391" t="s">
        <v>1047</v>
      </c>
      <c r="C391" t="s">
        <v>217</v>
      </c>
    </row>
    <row r="392" spans="1:3" x14ac:dyDescent="0.25">
      <c r="A392">
        <v>389</v>
      </c>
      <c r="B392" t="s">
        <v>1047</v>
      </c>
      <c r="C392" t="s">
        <v>217</v>
      </c>
    </row>
    <row r="393" spans="1:3" x14ac:dyDescent="0.25">
      <c r="A393">
        <v>390</v>
      </c>
      <c r="B393" t="s">
        <v>1047</v>
      </c>
      <c r="C393" t="s">
        <v>217</v>
      </c>
    </row>
    <row r="394" spans="1:3" x14ac:dyDescent="0.25">
      <c r="A394">
        <v>391</v>
      </c>
      <c r="B394" t="s">
        <v>1047</v>
      </c>
      <c r="C394"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7855.5</v>
      </c>
      <c r="D4">
        <v>0</v>
      </c>
      <c r="E4" t="s">
        <v>214</v>
      </c>
      <c r="F4" t="s">
        <v>217</v>
      </c>
    </row>
    <row r="5" spans="1:6" x14ac:dyDescent="0.25">
      <c r="A5">
        <v>2</v>
      </c>
      <c r="B5" t="s">
        <v>219</v>
      </c>
      <c r="C5">
        <v>2791.5</v>
      </c>
      <c r="D5">
        <v>0</v>
      </c>
      <c r="E5" t="s">
        <v>214</v>
      </c>
      <c r="F5" t="s">
        <v>217</v>
      </c>
    </row>
    <row r="6" spans="1:6" x14ac:dyDescent="0.25">
      <c r="A6">
        <v>3</v>
      </c>
      <c r="B6" t="s">
        <v>219</v>
      </c>
      <c r="C6">
        <v>2791.5</v>
      </c>
      <c r="D6">
        <v>0</v>
      </c>
      <c r="E6" t="s">
        <v>214</v>
      </c>
      <c r="F6" t="s">
        <v>217</v>
      </c>
    </row>
    <row r="7" spans="1:6" x14ac:dyDescent="0.25">
      <c r="A7">
        <v>4</v>
      </c>
      <c r="B7" t="s">
        <v>219</v>
      </c>
      <c r="C7">
        <v>2791.5</v>
      </c>
      <c r="D7">
        <v>0</v>
      </c>
      <c r="E7" t="s">
        <v>214</v>
      </c>
      <c r="F7" t="s">
        <v>217</v>
      </c>
    </row>
    <row r="8" spans="1:6" x14ac:dyDescent="0.25">
      <c r="A8">
        <v>5</v>
      </c>
      <c r="B8" t="s">
        <v>219</v>
      </c>
      <c r="C8">
        <v>2791.5</v>
      </c>
      <c r="D8">
        <v>0</v>
      </c>
      <c r="E8" t="s">
        <v>214</v>
      </c>
      <c r="F8" t="s">
        <v>217</v>
      </c>
    </row>
    <row r="9" spans="1:6" x14ac:dyDescent="0.25">
      <c r="A9">
        <v>6</v>
      </c>
      <c r="B9" t="s">
        <v>219</v>
      </c>
      <c r="C9">
        <v>2791.5</v>
      </c>
      <c r="D9">
        <v>0</v>
      </c>
      <c r="E9" t="s">
        <v>214</v>
      </c>
      <c r="F9" t="s">
        <v>217</v>
      </c>
    </row>
    <row r="10" spans="1:6" x14ac:dyDescent="0.25">
      <c r="A10">
        <v>7</v>
      </c>
      <c r="B10" t="s">
        <v>219</v>
      </c>
      <c r="C10">
        <v>2791.5</v>
      </c>
      <c r="D10">
        <v>0</v>
      </c>
      <c r="E10" t="s">
        <v>214</v>
      </c>
      <c r="F10" t="s">
        <v>217</v>
      </c>
    </row>
    <row r="11" spans="1:6" x14ac:dyDescent="0.25">
      <c r="A11">
        <v>8</v>
      </c>
      <c r="B11" t="s">
        <v>219</v>
      </c>
      <c r="C11">
        <v>3063</v>
      </c>
      <c r="D11">
        <v>0</v>
      </c>
      <c r="E11" t="s">
        <v>214</v>
      </c>
      <c r="F11" t="s">
        <v>217</v>
      </c>
    </row>
    <row r="12" spans="1:6" x14ac:dyDescent="0.25">
      <c r="A12">
        <v>9</v>
      </c>
      <c r="B12" t="s">
        <v>219</v>
      </c>
      <c r="C12">
        <v>3225</v>
      </c>
      <c r="D12">
        <v>0</v>
      </c>
      <c r="E12" t="s">
        <v>214</v>
      </c>
      <c r="F12" t="s">
        <v>217</v>
      </c>
    </row>
    <row r="13" spans="1:6" x14ac:dyDescent="0.25">
      <c r="A13">
        <v>10</v>
      </c>
      <c r="B13" t="s">
        <v>219</v>
      </c>
      <c r="C13">
        <v>3641</v>
      </c>
      <c r="D13">
        <v>0</v>
      </c>
      <c r="E13" t="s">
        <v>214</v>
      </c>
      <c r="F13" t="s">
        <v>217</v>
      </c>
    </row>
    <row r="14" spans="1:6" x14ac:dyDescent="0.25">
      <c r="A14">
        <v>11</v>
      </c>
      <c r="B14" t="s">
        <v>219</v>
      </c>
      <c r="C14">
        <v>7387</v>
      </c>
      <c r="D14">
        <v>0</v>
      </c>
      <c r="E14" t="s">
        <v>214</v>
      </c>
      <c r="F14" t="s">
        <v>217</v>
      </c>
    </row>
    <row r="15" spans="1:6" x14ac:dyDescent="0.25">
      <c r="A15">
        <v>12</v>
      </c>
      <c r="B15" t="s">
        <v>219</v>
      </c>
      <c r="C15">
        <v>3641</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3225</v>
      </c>
      <c r="D25">
        <v>0</v>
      </c>
      <c r="E25" t="s">
        <v>214</v>
      </c>
      <c r="F25" t="s">
        <v>217</v>
      </c>
    </row>
    <row r="26" spans="1:6" x14ac:dyDescent="0.25">
      <c r="A26">
        <v>23</v>
      </c>
      <c r="B26" t="s">
        <v>219</v>
      </c>
      <c r="C26">
        <v>3641</v>
      </c>
      <c r="D26">
        <v>0</v>
      </c>
      <c r="E26" t="s">
        <v>214</v>
      </c>
      <c r="F26" t="s">
        <v>217</v>
      </c>
    </row>
    <row r="27" spans="1:6" x14ac:dyDescent="0.25">
      <c r="A27">
        <v>24</v>
      </c>
      <c r="B27" t="s">
        <v>219</v>
      </c>
      <c r="C27">
        <v>3225</v>
      </c>
      <c r="D27">
        <v>0</v>
      </c>
      <c r="E27" t="s">
        <v>214</v>
      </c>
      <c r="F27" t="s">
        <v>217</v>
      </c>
    </row>
    <row r="28" spans="1:6" x14ac:dyDescent="0.25">
      <c r="A28">
        <v>25</v>
      </c>
      <c r="B28" t="s">
        <v>219</v>
      </c>
      <c r="C28">
        <v>3225</v>
      </c>
      <c r="D28">
        <v>0</v>
      </c>
      <c r="E28" t="s">
        <v>214</v>
      </c>
      <c r="F28" t="s">
        <v>217</v>
      </c>
    </row>
    <row r="29" spans="1:6" x14ac:dyDescent="0.25">
      <c r="A29">
        <v>26</v>
      </c>
      <c r="B29" t="s">
        <v>219</v>
      </c>
      <c r="C29">
        <v>3225</v>
      </c>
      <c r="D29">
        <v>0</v>
      </c>
      <c r="E29" t="s">
        <v>214</v>
      </c>
      <c r="F29" t="s">
        <v>217</v>
      </c>
    </row>
    <row r="30" spans="1:6" x14ac:dyDescent="0.25">
      <c r="A30">
        <v>27</v>
      </c>
      <c r="B30" t="s">
        <v>219</v>
      </c>
      <c r="C30">
        <v>7387</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row r="34" spans="1:6" x14ac:dyDescent="0.25">
      <c r="A34">
        <v>31</v>
      </c>
      <c r="B34" t="s">
        <v>219</v>
      </c>
      <c r="C34">
        <v>3641</v>
      </c>
      <c r="D34">
        <v>0</v>
      </c>
      <c r="E34" t="s">
        <v>214</v>
      </c>
      <c r="F34" t="s">
        <v>217</v>
      </c>
    </row>
    <row r="35" spans="1:6" x14ac:dyDescent="0.25">
      <c r="A35">
        <v>32</v>
      </c>
      <c r="B35" t="s">
        <v>219</v>
      </c>
      <c r="C35">
        <v>3225</v>
      </c>
      <c r="D35">
        <v>0</v>
      </c>
      <c r="E35" t="s">
        <v>214</v>
      </c>
      <c r="F35" t="s">
        <v>217</v>
      </c>
    </row>
    <row r="36" spans="1:6" x14ac:dyDescent="0.25">
      <c r="A36">
        <v>33</v>
      </c>
      <c r="B36" t="s">
        <v>219</v>
      </c>
      <c r="C36">
        <v>3063</v>
      </c>
      <c r="D36">
        <v>0</v>
      </c>
      <c r="E36" t="s">
        <v>214</v>
      </c>
      <c r="F36" t="s">
        <v>217</v>
      </c>
    </row>
    <row r="37" spans="1:6" x14ac:dyDescent="0.25">
      <c r="A37">
        <v>34</v>
      </c>
      <c r="B37" t="s">
        <v>219</v>
      </c>
      <c r="C37">
        <v>3225</v>
      </c>
      <c r="D37">
        <v>0</v>
      </c>
      <c r="E37" t="s">
        <v>214</v>
      </c>
      <c r="F37" t="s">
        <v>217</v>
      </c>
    </row>
    <row r="38" spans="1:6" x14ac:dyDescent="0.25">
      <c r="A38">
        <v>35</v>
      </c>
      <c r="B38" t="s">
        <v>219</v>
      </c>
      <c r="C38">
        <v>3063</v>
      </c>
      <c r="D38">
        <v>0</v>
      </c>
      <c r="E38" t="s">
        <v>214</v>
      </c>
      <c r="F38" t="s">
        <v>217</v>
      </c>
    </row>
    <row r="39" spans="1:6" x14ac:dyDescent="0.25">
      <c r="A39">
        <v>36</v>
      </c>
      <c r="B39" t="s">
        <v>219</v>
      </c>
      <c r="C39">
        <v>3225</v>
      </c>
      <c r="D39">
        <v>0</v>
      </c>
      <c r="E39" t="s">
        <v>214</v>
      </c>
      <c r="F39" t="s">
        <v>217</v>
      </c>
    </row>
    <row r="40" spans="1:6" x14ac:dyDescent="0.25">
      <c r="A40">
        <v>37</v>
      </c>
      <c r="B40" t="s">
        <v>219</v>
      </c>
      <c r="C40">
        <v>3641</v>
      </c>
      <c r="D40">
        <v>0</v>
      </c>
      <c r="E40" t="s">
        <v>214</v>
      </c>
      <c r="F40" t="s">
        <v>217</v>
      </c>
    </row>
    <row r="41" spans="1:6" x14ac:dyDescent="0.25">
      <c r="A41">
        <v>38</v>
      </c>
      <c r="B41" t="s">
        <v>219</v>
      </c>
      <c r="C41">
        <v>3063</v>
      </c>
      <c r="D41">
        <v>0</v>
      </c>
      <c r="E41" t="s">
        <v>214</v>
      </c>
      <c r="F41" t="s">
        <v>217</v>
      </c>
    </row>
    <row r="42" spans="1:6" x14ac:dyDescent="0.25">
      <c r="A42">
        <v>39</v>
      </c>
      <c r="B42" t="s">
        <v>219</v>
      </c>
      <c r="C42">
        <v>3063</v>
      </c>
      <c r="D42">
        <v>0</v>
      </c>
      <c r="E42" t="s">
        <v>214</v>
      </c>
      <c r="F42" t="s">
        <v>217</v>
      </c>
    </row>
    <row r="43" spans="1:6" x14ac:dyDescent="0.25">
      <c r="A43">
        <v>40</v>
      </c>
      <c r="B43" t="s">
        <v>219</v>
      </c>
      <c r="C43">
        <v>3641</v>
      </c>
      <c r="D43">
        <v>0</v>
      </c>
      <c r="E43" t="s">
        <v>214</v>
      </c>
      <c r="F43" t="s">
        <v>217</v>
      </c>
    </row>
    <row r="44" spans="1:6" x14ac:dyDescent="0.25">
      <c r="A44">
        <v>41</v>
      </c>
      <c r="B44" t="s">
        <v>219</v>
      </c>
      <c r="C44">
        <v>3225</v>
      </c>
      <c r="D44">
        <v>0</v>
      </c>
      <c r="E44" t="s">
        <v>214</v>
      </c>
      <c r="F44" t="s">
        <v>217</v>
      </c>
    </row>
    <row r="45" spans="1:6" x14ac:dyDescent="0.25">
      <c r="A45">
        <v>42</v>
      </c>
      <c r="B45" t="s">
        <v>219</v>
      </c>
      <c r="C45">
        <v>3225</v>
      </c>
      <c r="D45">
        <v>0</v>
      </c>
      <c r="E45" t="s">
        <v>214</v>
      </c>
      <c r="F45" t="s">
        <v>217</v>
      </c>
    </row>
    <row r="46" spans="1:6" x14ac:dyDescent="0.25">
      <c r="A46">
        <v>43</v>
      </c>
      <c r="B46" t="s">
        <v>219</v>
      </c>
      <c r="C46">
        <v>3225</v>
      </c>
      <c r="D46">
        <v>0</v>
      </c>
      <c r="E46" t="s">
        <v>214</v>
      </c>
      <c r="F46" t="s">
        <v>217</v>
      </c>
    </row>
    <row r="47" spans="1:6" x14ac:dyDescent="0.25">
      <c r="A47">
        <v>44</v>
      </c>
      <c r="B47" t="s">
        <v>219</v>
      </c>
      <c r="C47">
        <v>3641</v>
      </c>
      <c r="D47">
        <v>0</v>
      </c>
      <c r="E47" t="s">
        <v>214</v>
      </c>
      <c r="F47" t="s">
        <v>217</v>
      </c>
    </row>
    <row r="48" spans="1:6" x14ac:dyDescent="0.25">
      <c r="A48">
        <v>45</v>
      </c>
      <c r="B48" t="s">
        <v>219</v>
      </c>
      <c r="C48">
        <v>3225</v>
      </c>
      <c r="D48">
        <v>0</v>
      </c>
      <c r="E48" t="s">
        <v>214</v>
      </c>
      <c r="F48" t="s">
        <v>217</v>
      </c>
    </row>
    <row r="49" spans="1:6" x14ac:dyDescent="0.25">
      <c r="A49">
        <v>46</v>
      </c>
      <c r="B49" t="s">
        <v>219</v>
      </c>
      <c r="C49">
        <v>3225</v>
      </c>
      <c r="D49">
        <v>0</v>
      </c>
      <c r="E49" t="s">
        <v>214</v>
      </c>
      <c r="F49" t="s">
        <v>217</v>
      </c>
    </row>
    <row r="50" spans="1:6" x14ac:dyDescent="0.25">
      <c r="A50">
        <v>47</v>
      </c>
      <c r="B50" t="s">
        <v>219</v>
      </c>
      <c r="C50">
        <v>3225</v>
      </c>
      <c r="D50">
        <v>0</v>
      </c>
      <c r="E50" t="s">
        <v>214</v>
      </c>
      <c r="F50" t="s">
        <v>217</v>
      </c>
    </row>
    <row r="51" spans="1:6" x14ac:dyDescent="0.25">
      <c r="A51">
        <v>48</v>
      </c>
      <c r="B51" t="s">
        <v>219</v>
      </c>
      <c r="C51">
        <v>3225</v>
      </c>
      <c r="D51">
        <v>0</v>
      </c>
      <c r="E51" t="s">
        <v>214</v>
      </c>
      <c r="F51" t="s">
        <v>217</v>
      </c>
    </row>
    <row r="52" spans="1:6" x14ac:dyDescent="0.25">
      <c r="A52">
        <v>49</v>
      </c>
      <c r="B52" t="s">
        <v>219</v>
      </c>
      <c r="C52">
        <v>7387</v>
      </c>
      <c r="D52">
        <v>0</v>
      </c>
      <c r="E52" t="s">
        <v>214</v>
      </c>
      <c r="F52" t="s">
        <v>217</v>
      </c>
    </row>
    <row r="53" spans="1:6" x14ac:dyDescent="0.25">
      <c r="A53">
        <v>50</v>
      </c>
      <c r="B53" t="s">
        <v>219</v>
      </c>
      <c r="C53">
        <v>3641</v>
      </c>
      <c r="D53">
        <v>0</v>
      </c>
      <c r="E53" t="s">
        <v>214</v>
      </c>
      <c r="F53" t="s">
        <v>217</v>
      </c>
    </row>
    <row r="54" spans="1:6" x14ac:dyDescent="0.25">
      <c r="A54">
        <v>51</v>
      </c>
      <c r="B54" t="s">
        <v>219</v>
      </c>
      <c r="C54">
        <v>3225</v>
      </c>
      <c r="D54">
        <v>0</v>
      </c>
      <c r="E54" t="s">
        <v>214</v>
      </c>
      <c r="F54" t="s">
        <v>217</v>
      </c>
    </row>
    <row r="55" spans="1:6" x14ac:dyDescent="0.25">
      <c r="A55">
        <v>52</v>
      </c>
      <c r="B55" t="s">
        <v>219</v>
      </c>
      <c r="C55">
        <v>3225</v>
      </c>
      <c r="D55">
        <v>0</v>
      </c>
      <c r="E55" t="s">
        <v>214</v>
      </c>
      <c r="F55" t="s">
        <v>217</v>
      </c>
    </row>
    <row r="56" spans="1:6" x14ac:dyDescent="0.25">
      <c r="A56">
        <v>53</v>
      </c>
      <c r="B56" t="s">
        <v>219</v>
      </c>
      <c r="C56">
        <v>3225</v>
      </c>
      <c r="D56">
        <v>0</v>
      </c>
      <c r="E56" t="s">
        <v>214</v>
      </c>
      <c r="F56" t="s">
        <v>217</v>
      </c>
    </row>
    <row r="57" spans="1:6" x14ac:dyDescent="0.25">
      <c r="A57">
        <v>54</v>
      </c>
      <c r="B57" t="s">
        <v>219</v>
      </c>
      <c r="C57">
        <v>3641</v>
      </c>
      <c r="D57">
        <v>0</v>
      </c>
      <c r="E57" t="s">
        <v>214</v>
      </c>
      <c r="F57" t="s">
        <v>217</v>
      </c>
    </row>
    <row r="58" spans="1:6" x14ac:dyDescent="0.25">
      <c r="A58">
        <v>55</v>
      </c>
      <c r="B58" t="s">
        <v>219</v>
      </c>
      <c r="C58">
        <v>3225</v>
      </c>
      <c r="D58">
        <v>0</v>
      </c>
      <c r="E58" t="s">
        <v>214</v>
      </c>
      <c r="F58" t="s">
        <v>217</v>
      </c>
    </row>
    <row r="59" spans="1:6" x14ac:dyDescent="0.25">
      <c r="A59">
        <v>56</v>
      </c>
      <c r="B59" t="s">
        <v>219</v>
      </c>
      <c r="C59">
        <v>3225</v>
      </c>
      <c r="D59">
        <v>0</v>
      </c>
      <c r="E59" t="s">
        <v>214</v>
      </c>
      <c r="F59" t="s">
        <v>217</v>
      </c>
    </row>
    <row r="60" spans="1:6" x14ac:dyDescent="0.25">
      <c r="A60">
        <v>57</v>
      </c>
      <c r="B60" t="s">
        <v>219</v>
      </c>
      <c r="C60">
        <v>3225</v>
      </c>
      <c r="D60">
        <v>0</v>
      </c>
      <c r="E60" t="s">
        <v>214</v>
      </c>
      <c r="F60" t="s">
        <v>217</v>
      </c>
    </row>
    <row r="61" spans="1:6" x14ac:dyDescent="0.25">
      <c r="A61">
        <v>58</v>
      </c>
      <c r="B61" t="s">
        <v>219</v>
      </c>
      <c r="C61">
        <v>3225</v>
      </c>
      <c r="D61">
        <v>0</v>
      </c>
      <c r="E61" t="s">
        <v>214</v>
      </c>
      <c r="F61" t="s">
        <v>217</v>
      </c>
    </row>
    <row r="62" spans="1:6" x14ac:dyDescent="0.25">
      <c r="A62">
        <v>59</v>
      </c>
      <c r="B62" t="s">
        <v>219</v>
      </c>
      <c r="C62">
        <v>3225</v>
      </c>
      <c r="D62">
        <v>0</v>
      </c>
      <c r="E62" t="s">
        <v>214</v>
      </c>
      <c r="F62" t="s">
        <v>217</v>
      </c>
    </row>
    <row r="63" spans="1:6" x14ac:dyDescent="0.25">
      <c r="A63">
        <v>60</v>
      </c>
      <c r="B63" t="s">
        <v>219</v>
      </c>
      <c r="C63">
        <v>3641</v>
      </c>
      <c r="D63">
        <v>0</v>
      </c>
      <c r="E63" t="s">
        <v>214</v>
      </c>
      <c r="F63" t="s">
        <v>217</v>
      </c>
    </row>
    <row r="64" spans="1:6" x14ac:dyDescent="0.25">
      <c r="A64">
        <v>61</v>
      </c>
      <c r="B64" t="s">
        <v>219</v>
      </c>
      <c r="C64">
        <v>3225</v>
      </c>
      <c r="D64">
        <v>0</v>
      </c>
      <c r="E64" t="s">
        <v>214</v>
      </c>
      <c r="F64" t="s">
        <v>217</v>
      </c>
    </row>
    <row r="65" spans="1:6" x14ac:dyDescent="0.25">
      <c r="A65">
        <v>62</v>
      </c>
      <c r="B65" t="s">
        <v>219</v>
      </c>
      <c r="C65">
        <v>3225</v>
      </c>
      <c r="D65">
        <v>0</v>
      </c>
      <c r="E65" t="s">
        <v>214</v>
      </c>
      <c r="F65" t="s">
        <v>217</v>
      </c>
    </row>
    <row r="66" spans="1:6" x14ac:dyDescent="0.25">
      <c r="A66">
        <v>63</v>
      </c>
      <c r="B66" t="s">
        <v>219</v>
      </c>
      <c r="C66">
        <v>3225</v>
      </c>
      <c r="D66">
        <v>0</v>
      </c>
      <c r="E66" t="s">
        <v>214</v>
      </c>
      <c r="F66" t="s">
        <v>217</v>
      </c>
    </row>
    <row r="67" spans="1:6" x14ac:dyDescent="0.25">
      <c r="A67">
        <v>64</v>
      </c>
      <c r="B67" t="s">
        <v>219</v>
      </c>
      <c r="C67">
        <v>0</v>
      </c>
      <c r="D67">
        <v>0</v>
      </c>
      <c r="E67" t="s">
        <v>214</v>
      </c>
      <c r="F67" t="s">
        <v>217</v>
      </c>
    </row>
    <row r="68" spans="1:6" x14ac:dyDescent="0.25">
      <c r="A68">
        <v>65</v>
      </c>
      <c r="B68" t="s">
        <v>219</v>
      </c>
      <c r="C68">
        <v>3641</v>
      </c>
      <c r="D68">
        <v>0</v>
      </c>
      <c r="E68" t="s">
        <v>214</v>
      </c>
      <c r="F68" t="s">
        <v>217</v>
      </c>
    </row>
    <row r="69" spans="1:6" x14ac:dyDescent="0.25">
      <c r="A69">
        <v>66</v>
      </c>
      <c r="B69" t="s">
        <v>219</v>
      </c>
      <c r="C69">
        <v>3063</v>
      </c>
      <c r="D69">
        <v>0</v>
      </c>
      <c r="E69" t="s">
        <v>214</v>
      </c>
      <c r="F69" t="s">
        <v>217</v>
      </c>
    </row>
    <row r="70" spans="1:6" x14ac:dyDescent="0.25">
      <c r="A70">
        <v>67</v>
      </c>
      <c r="B70" t="s">
        <v>219</v>
      </c>
      <c r="C70">
        <v>3063</v>
      </c>
      <c r="D70">
        <v>0</v>
      </c>
      <c r="E70" t="s">
        <v>214</v>
      </c>
      <c r="F70" t="s">
        <v>217</v>
      </c>
    </row>
    <row r="71" spans="1:6" x14ac:dyDescent="0.25">
      <c r="A71">
        <v>68</v>
      </c>
      <c r="B71" t="s">
        <v>219</v>
      </c>
      <c r="C71">
        <v>3225</v>
      </c>
      <c r="D71">
        <v>0</v>
      </c>
      <c r="E71" t="s">
        <v>214</v>
      </c>
      <c r="F71" t="s">
        <v>217</v>
      </c>
    </row>
    <row r="72" spans="1:6" x14ac:dyDescent="0.25">
      <c r="A72">
        <v>69</v>
      </c>
      <c r="B72" t="s">
        <v>219</v>
      </c>
      <c r="C72">
        <v>3225</v>
      </c>
      <c r="D72">
        <v>0</v>
      </c>
      <c r="E72" t="s">
        <v>214</v>
      </c>
      <c r="F72" t="s">
        <v>217</v>
      </c>
    </row>
    <row r="73" spans="1:6" x14ac:dyDescent="0.25">
      <c r="A73">
        <v>70</v>
      </c>
      <c r="B73" t="s">
        <v>219</v>
      </c>
      <c r="C73">
        <v>3641</v>
      </c>
      <c r="D73">
        <v>0</v>
      </c>
      <c r="E73" t="s">
        <v>214</v>
      </c>
      <c r="F73" t="s">
        <v>217</v>
      </c>
    </row>
    <row r="74" spans="1:6" x14ac:dyDescent="0.25">
      <c r="A74">
        <v>71</v>
      </c>
      <c r="B74" t="s">
        <v>219</v>
      </c>
      <c r="C74">
        <v>3225</v>
      </c>
      <c r="D74">
        <v>0</v>
      </c>
      <c r="E74" t="s">
        <v>214</v>
      </c>
      <c r="F74" t="s">
        <v>217</v>
      </c>
    </row>
    <row r="75" spans="1:6" x14ac:dyDescent="0.25">
      <c r="A75">
        <v>72</v>
      </c>
      <c r="B75" t="s">
        <v>219</v>
      </c>
      <c r="C75">
        <v>3063</v>
      </c>
      <c r="D75">
        <v>0</v>
      </c>
      <c r="E75" t="s">
        <v>214</v>
      </c>
      <c r="F75" t="s">
        <v>217</v>
      </c>
    </row>
    <row r="76" spans="1:6" x14ac:dyDescent="0.25">
      <c r="A76">
        <v>73</v>
      </c>
      <c r="B76" t="s">
        <v>219</v>
      </c>
      <c r="C76">
        <v>3225</v>
      </c>
      <c r="D76">
        <v>0</v>
      </c>
      <c r="E76" t="s">
        <v>214</v>
      </c>
      <c r="F76" t="s">
        <v>217</v>
      </c>
    </row>
    <row r="77" spans="1:6" x14ac:dyDescent="0.25">
      <c r="A77">
        <v>74</v>
      </c>
      <c r="B77" t="s">
        <v>219</v>
      </c>
      <c r="C77">
        <v>3063</v>
      </c>
      <c r="D77">
        <v>0</v>
      </c>
      <c r="E77" t="s">
        <v>214</v>
      </c>
      <c r="F77" t="s">
        <v>217</v>
      </c>
    </row>
    <row r="78" spans="1:6" x14ac:dyDescent="0.25">
      <c r="A78">
        <v>75</v>
      </c>
      <c r="B78" t="s">
        <v>219</v>
      </c>
      <c r="C78">
        <v>3641</v>
      </c>
      <c r="D78">
        <v>0</v>
      </c>
      <c r="E78" t="s">
        <v>214</v>
      </c>
      <c r="F78" t="s">
        <v>217</v>
      </c>
    </row>
    <row r="79" spans="1:6" x14ac:dyDescent="0.25">
      <c r="A79">
        <v>76</v>
      </c>
      <c r="B79" t="s">
        <v>219</v>
      </c>
      <c r="C79">
        <v>3225</v>
      </c>
      <c r="D79">
        <v>0</v>
      </c>
      <c r="E79" t="s">
        <v>214</v>
      </c>
      <c r="F79" t="s">
        <v>217</v>
      </c>
    </row>
    <row r="80" spans="1:6" x14ac:dyDescent="0.25">
      <c r="A80">
        <v>77</v>
      </c>
      <c r="B80" t="s">
        <v>219</v>
      </c>
      <c r="C80">
        <v>3225</v>
      </c>
      <c r="D80">
        <v>0</v>
      </c>
      <c r="E80" t="s">
        <v>214</v>
      </c>
      <c r="F80" t="s">
        <v>217</v>
      </c>
    </row>
    <row r="81" spans="1:6" x14ac:dyDescent="0.25">
      <c r="A81">
        <v>78</v>
      </c>
      <c r="B81" t="s">
        <v>219</v>
      </c>
      <c r="C81">
        <v>3225</v>
      </c>
      <c r="D81">
        <v>0</v>
      </c>
      <c r="E81" t="s">
        <v>214</v>
      </c>
      <c r="F81" t="s">
        <v>217</v>
      </c>
    </row>
    <row r="82" spans="1:6" x14ac:dyDescent="0.25">
      <c r="A82">
        <v>79</v>
      </c>
      <c r="B82" t="s">
        <v>219</v>
      </c>
      <c r="C82">
        <v>7387</v>
      </c>
      <c r="D82">
        <v>0</v>
      </c>
      <c r="E82" t="s">
        <v>214</v>
      </c>
      <c r="F82" t="s">
        <v>217</v>
      </c>
    </row>
    <row r="83" spans="1:6" x14ac:dyDescent="0.25">
      <c r="A83">
        <v>80</v>
      </c>
      <c r="B83" t="s">
        <v>219</v>
      </c>
      <c r="C83">
        <v>3063</v>
      </c>
      <c r="D83">
        <v>0</v>
      </c>
      <c r="E83" t="s">
        <v>214</v>
      </c>
      <c r="F83" t="s">
        <v>217</v>
      </c>
    </row>
    <row r="84" spans="1:6" x14ac:dyDescent="0.25">
      <c r="A84">
        <v>81</v>
      </c>
      <c r="B84" t="s">
        <v>219</v>
      </c>
      <c r="C84">
        <v>5038</v>
      </c>
      <c r="D84">
        <v>0</v>
      </c>
      <c r="E84" t="s">
        <v>214</v>
      </c>
      <c r="F84" t="s">
        <v>217</v>
      </c>
    </row>
    <row r="85" spans="1:6" x14ac:dyDescent="0.25">
      <c r="A85">
        <v>82</v>
      </c>
      <c r="B85" t="s">
        <v>219</v>
      </c>
      <c r="C85">
        <v>3641</v>
      </c>
      <c r="D85">
        <v>0</v>
      </c>
      <c r="E85" t="s">
        <v>214</v>
      </c>
      <c r="F85" t="s">
        <v>217</v>
      </c>
    </row>
    <row r="86" spans="1:6" x14ac:dyDescent="0.25">
      <c r="A86">
        <v>83</v>
      </c>
      <c r="B86" t="s">
        <v>219</v>
      </c>
      <c r="C86">
        <v>3063</v>
      </c>
      <c r="D86">
        <v>0</v>
      </c>
      <c r="E86" t="s">
        <v>214</v>
      </c>
      <c r="F86" t="s">
        <v>217</v>
      </c>
    </row>
    <row r="87" spans="1:6" x14ac:dyDescent="0.25">
      <c r="A87">
        <v>84</v>
      </c>
      <c r="B87" t="s">
        <v>219</v>
      </c>
      <c r="C87">
        <v>3063</v>
      </c>
      <c r="D87">
        <v>0</v>
      </c>
      <c r="E87" t="s">
        <v>214</v>
      </c>
      <c r="F87" t="s">
        <v>217</v>
      </c>
    </row>
    <row r="88" spans="1:6" x14ac:dyDescent="0.25">
      <c r="A88">
        <v>85</v>
      </c>
      <c r="B88" t="s">
        <v>219</v>
      </c>
      <c r="C88">
        <v>3225</v>
      </c>
      <c r="D88">
        <v>0</v>
      </c>
      <c r="E88" t="s">
        <v>214</v>
      </c>
      <c r="F88" t="s">
        <v>217</v>
      </c>
    </row>
    <row r="89" spans="1:6" x14ac:dyDescent="0.25">
      <c r="A89">
        <v>86</v>
      </c>
      <c r="B89" t="s">
        <v>219</v>
      </c>
      <c r="C89">
        <v>3641</v>
      </c>
      <c r="D89">
        <v>0</v>
      </c>
      <c r="E89" t="s">
        <v>214</v>
      </c>
      <c r="F89" t="s">
        <v>217</v>
      </c>
    </row>
    <row r="90" spans="1:6" x14ac:dyDescent="0.25">
      <c r="A90">
        <v>87</v>
      </c>
      <c r="B90" t="s">
        <v>219</v>
      </c>
      <c r="C90">
        <v>2761</v>
      </c>
      <c r="D90">
        <v>0</v>
      </c>
      <c r="E90" t="s">
        <v>214</v>
      </c>
      <c r="F90" t="s">
        <v>217</v>
      </c>
    </row>
    <row r="91" spans="1:6" x14ac:dyDescent="0.25">
      <c r="A91">
        <v>88</v>
      </c>
      <c r="B91" t="s">
        <v>219</v>
      </c>
      <c r="C91">
        <v>3225</v>
      </c>
      <c r="D91">
        <v>0</v>
      </c>
      <c r="E91" t="s">
        <v>214</v>
      </c>
      <c r="F91" t="s">
        <v>217</v>
      </c>
    </row>
    <row r="92" spans="1:6" x14ac:dyDescent="0.25">
      <c r="A92">
        <v>89</v>
      </c>
      <c r="B92" t="s">
        <v>219</v>
      </c>
      <c r="C92">
        <v>5038</v>
      </c>
      <c r="D92">
        <v>0</v>
      </c>
      <c r="E92" t="s">
        <v>214</v>
      </c>
      <c r="F92" t="s">
        <v>217</v>
      </c>
    </row>
    <row r="93" spans="1:6" x14ac:dyDescent="0.25">
      <c r="A93">
        <v>90</v>
      </c>
      <c r="B93" t="s">
        <v>219</v>
      </c>
      <c r="C93">
        <v>3641</v>
      </c>
      <c r="D93">
        <v>0</v>
      </c>
      <c r="E93" t="s">
        <v>214</v>
      </c>
      <c r="F93" t="s">
        <v>217</v>
      </c>
    </row>
    <row r="94" spans="1:6" x14ac:dyDescent="0.25">
      <c r="A94">
        <v>91</v>
      </c>
      <c r="B94" t="s">
        <v>219</v>
      </c>
      <c r="C94">
        <v>3225</v>
      </c>
      <c r="D94">
        <v>0</v>
      </c>
      <c r="E94" t="s">
        <v>214</v>
      </c>
      <c r="F94" t="s">
        <v>217</v>
      </c>
    </row>
    <row r="95" spans="1:6" x14ac:dyDescent="0.25">
      <c r="A95">
        <v>92</v>
      </c>
      <c r="B95" t="s">
        <v>219</v>
      </c>
      <c r="C95">
        <v>3641</v>
      </c>
      <c r="D95">
        <v>0</v>
      </c>
      <c r="E95" t="s">
        <v>214</v>
      </c>
      <c r="F95" t="s">
        <v>217</v>
      </c>
    </row>
    <row r="96" spans="1:6" x14ac:dyDescent="0.25">
      <c r="A96">
        <v>93</v>
      </c>
      <c r="B96" t="s">
        <v>219</v>
      </c>
      <c r="C96">
        <v>3225</v>
      </c>
      <c r="D96">
        <v>0</v>
      </c>
      <c r="E96" t="s">
        <v>214</v>
      </c>
      <c r="F96" t="s">
        <v>217</v>
      </c>
    </row>
    <row r="97" spans="1:6" x14ac:dyDescent="0.25">
      <c r="A97">
        <v>94</v>
      </c>
      <c r="B97" t="s">
        <v>219</v>
      </c>
      <c r="C97">
        <v>4426</v>
      </c>
      <c r="D97">
        <v>0</v>
      </c>
      <c r="E97" t="s">
        <v>214</v>
      </c>
      <c r="F97" t="s">
        <v>217</v>
      </c>
    </row>
    <row r="98" spans="1:6" x14ac:dyDescent="0.25">
      <c r="A98">
        <v>95</v>
      </c>
      <c r="B98" t="s">
        <v>219</v>
      </c>
      <c r="C98">
        <v>11586</v>
      </c>
      <c r="D98">
        <v>0</v>
      </c>
      <c r="E98" t="s">
        <v>214</v>
      </c>
      <c r="F98" t="s">
        <v>217</v>
      </c>
    </row>
    <row r="99" spans="1:6" x14ac:dyDescent="0.25">
      <c r="A99">
        <v>96</v>
      </c>
      <c r="B99" t="s">
        <v>219</v>
      </c>
      <c r="C99">
        <v>3386.5</v>
      </c>
      <c r="D99">
        <v>0</v>
      </c>
      <c r="E99" t="s">
        <v>214</v>
      </c>
      <c r="F99" t="s">
        <v>217</v>
      </c>
    </row>
    <row r="100" spans="1:6" x14ac:dyDescent="0.25">
      <c r="A100">
        <v>97</v>
      </c>
      <c r="B100" t="s">
        <v>219</v>
      </c>
      <c r="C100">
        <v>3386.5</v>
      </c>
      <c r="D100">
        <v>0</v>
      </c>
      <c r="E100" t="s">
        <v>214</v>
      </c>
      <c r="F100" t="s">
        <v>217</v>
      </c>
    </row>
    <row r="101" spans="1:6" x14ac:dyDescent="0.25">
      <c r="A101">
        <v>98</v>
      </c>
      <c r="B101" t="s">
        <v>219</v>
      </c>
      <c r="C101">
        <v>2347.5</v>
      </c>
      <c r="D101">
        <v>0</v>
      </c>
      <c r="E101" t="s">
        <v>214</v>
      </c>
      <c r="F101" t="s">
        <v>217</v>
      </c>
    </row>
    <row r="102" spans="1:6" x14ac:dyDescent="0.25">
      <c r="A102">
        <v>99</v>
      </c>
      <c r="B102" t="s">
        <v>219</v>
      </c>
      <c r="C102">
        <v>1871</v>
      </c>
      <c r="D102">
        <v>0</v>
      </c>
      <c r="E102" t="s">
        <v>214</v>
      </c>
      <c r="F102" t="s">
        <v>217</v>
      </c>
    </row>
    <row r="103" spans="1:6" x14ac:dyDescent="0.25">
      <c r="A103">
        <v>100</v>
      </c>
      <c r="B103" t="s">
        <v>219</v>
      </c>
      <c r="C103">
        <v>3571</v>
      </c>
      <c r="D103">
        <v>0</v>
      </c>
      <c r="E103" t="s">
        <v>214</v>
      </c>
      <c r="F103" t="s">
        <v>217</v>
      </c>
    </row>
    <row r="104" spans="1:6" x14ac:dyDescent="0.25">
      <c r="A104">
        <v>101</v>
      </c>
      <c r="B104" t="s">
        <v>219</v>
      </c>
      <c r="C104">
        <v>6747.5</v>
      </c>
      <c r="D104">
        <v>0</v>
      </c>
      <c r="E104" t="s">
        <v>214</v>
      </c>
      <c r="F104" t="s">
        <v>217</v>
      </c>
    </row>
    <row r="105" spans="1:6" x14ac:dyDescent="0.25">
      <c r="A105">
        <v>102</v>
      </c>
      <c r="B105" t="s">
        <v>219</v>
      </c>
      <c r="C105">
        <v>6747.5</v>
      </c>
      <c r="D105">
        <v>0</v>
      </c>
      <c r="E105" t="s">
        <v>214</v>
      </c>
      <c r="F105" t="s">
        <v>217</v>
      </c>
    </row>
    <row r="106" spans="1:6" x14ac:dyDescent="0.25">
      <c r="A106">
        <v>103</v>
      </c>
      <c r="B106" t="s">
        <v>219</v>
      </c>
      <c r="C106">
        <v>6747.5</v>
      </c>
      <c r="D106">
        <v>0</v>
      </c>
      <c r="E106" t="s">
        <v>214</v>
      </c>
      <c r="F106" t="s">
        <v>217</v>
      </c>
    </row>
    <row r="107" spans="1:6" x14ac:dyDescent="0.25">
      <c r="A107">
        <v>104</v>
      </c>
      <c r="B107" t="s">
        <v>219</v>
      </c>
      <c r="C107">
        <v>6747.5</v>
      </c>
      <c r="D107">
        <v>0</v>
      </c>
      <c r="E107" t="s">
        <v>214</v>
      </c>
      <c r="F107" t="s">
        <v>217</v>
      </c>
    </row>
    <row r="108" spans="1:6" x14ac:dyDescent="0.25">
      <c r="A108">
        <v>105</v>
      </c>
      <c r="B108" t="s">
        <v>219</v>
      </c>
      <c r="C108">
        <v>6166</v>
      </c>
      <c r="D108">
        <v>0</v>
      </c>
      <c r="E108" t="s">
        <v>214</v>
      </c>
      <c r="F108" t="s">
        <v>217</v>
      </c>
    </row>
    <row r="109" spans="1:6" x14ac:dyDescent="0.25">
      <c r="A109">
        <v>106</v>
      </c>
      <c r="B109" t="s">
        <v>219</v>
      </c>
      <c r="C109">
        <v>6747.5</v>
      </c>
      <c r="D109">
        <v>0</v>
      </c>
      <c r="E109" t="s">
        <v>214</v>
      </c>
      <c r="F109" t="s">
        <v>217</v>
      </c>
    </row>
    <row r="110" spans="1:6" x14ac:dyDescent="0.25">
      <c r="A110">
        <v>107</v>
      </c>
      <c r="B110" t="s">
        <v>219</v>
      </c>
      <c r="C110">
        <v>6747.5</v>
      </c>
      <c r="D110">
        <v>0</v>
      </c>
      <c r="E110" t="s">
        <v>214</v>
      </c>
      <c r="F110" t="s">
        <v>217</v>
      </c>
    </row>
    <row r="111" spans="1:6" x14ac:dyDescent="0.25">
      <c r="A111">
        <v>108</v>
      </c>
      <c r="B111" t="s">
        <v>219</v>
      </c>
      <c r="C111">
        <v>6747.5</v>
      </c>
      <c r="D111">
        <v>0</v>
      </c>
      <c r="E111" t="s">
        <v>214</v>
      </c>
      <c r="F111" t="s">
        <v>217</v>
      </c>
    </row>
    <row r="112" spans="1:6" x14ac:dyDescent="0.25">
      <c r="A112">
        <v>109</v>
      </c>
      <c r="B112" t="s">
        <v>219</v>
      </c>
      <c r="C112">
        <v>6747.5</v>
      </c>
      <c r="D112">
        <v>0</v>
      </c>
      <c r="E112" t="s">
        <v>214</v>
      </c>
      <c r="F112" t="s">
        <v>217</v>
      </c>
    </row>
    <row r="113" spans="1:6" x14ac:dyDescent="0.25">
      <c r="A113">
        <v>110</v>
      </c>
      <c r="B113" t="s">
        <v>219</v>
      </c>
      <c r="C113">
        <v>6166</v>
      </c>
      <c r="D113">
        <v>0</v>
      </c>
      <c r="E113" t="s">
        <v>214</v>
      </c>
      <c r="F113" t="s">
        <v>217</v>
      </c>
    </row>
    <row r="114" spans="1:6" x14ac:dyDescent="0.25">
      <c r="A114">
        <v>111</v>
      </c>
      <c r="B114" t="s">
        <v>219</v>
      </c>
      <c r="C114">
        <v>6747.5</v>
      </c>
      <c r="D114">
        <v>0</v>
      </c>
      <c r="E114" t="s">
        <v>214</v>
      </c>
      <c r="F114" t="s">
        <v>217</v>
      </c>
    </row>
    <row r="115" spans="1:6" x14ac:dyDescent="0.25">
      <c r="A115">
        <v>112</v>
      </c>
      <c r="B115" t="s">
        <v>219</v>
      </c>
      <c r="C115">
        <v>6142.2</v>
      </c>
      <c r="D115">
        <v>0</v>
      </c>
      <c r="E115" t="s">
        <v>214</v>
      </c>
      <c r="F115" t="s">
        <v>217</v>
      </c>
    </row>
    <row r="116" spans="1:6" x14ac:dyDescent="0.25">
      <c r="A116">
        <v>113</v>
      </c>
      <c r="B116" t="s">
        <v>219</v>
      </c>
      <c r="C116">
        <v>5957.5</v>
      </c>
      <c r="D116">
        <v>0</v>
      </c>
      <c r="E116" t="s">
        <v>214</v>
      </c>
      <c r="F116" t="s">
        <v>217</v>
      </c>
    </row>
    <row r="117" spans="1:6" x14ac:dyDescent="0.25">
      <c r="A117">
        <v>114</v>
      </c>
      <c r="B117" t="s">
        <v>219</v>
      </c>
      <c r="C117">
        <v>6166</v>
      </c>
      <c r="D117">
        <v>0</v>
      </c>
      <c r="E117" t="s">
        <v>214</v>
      </c>
      <c r="F117" t="s">
        <v>217</v>
      </c>
    </row>
    <row r="118" spans="1:6" x14ac:dyDescent="0.25">
      <c r="A118">
        <v>115</v>
      </c>
      <c r="B118" t="s">
        <v>219</v>
      </c>
      <c r="C118">
        <v>6747.5</v>
      </c>
      <c r="D118">
        <v>0</v>
      </c>
      <c r="E118" t="s">
        <v>214</v>
      </c>
      <c r="F118" t="s">
        <v>217</v>
      </c>
    </row>
    <row r="119" spans="1:6" x14ac:dyDescent="0.25">
      <c r="A119">
        <v>116</v>
      </c>
      <c r="B119" t="s">
        <v>219</v>
      </c>
      <c r="C119">
        <v>6747.5</v>
      </c>
      <c r="D119">
        <v>0</v>
      </c>
      <c r="E119" t="s">
        <v>214</v>
      </c>
      <c r="F119" t="s">
        <v>217</v>
      </c>
    </row>
    <row r="120" spans="1:6" x14ac:dyDescent="0.25">
      <c r="A120">
        <v>117</v>
      </c>
      <c r="B120" t="s">
        <v>219</v>
      </c>
      <c r="C120">
        <v>6747.5</v>
      </c>
      <c r="D120">
        <v>0</v>
      </c>
      <c r="E120" t="s">
        <v>214</v>
      </c>
      <c r="F120" t="s">
        <v>217</v>
      </c>
    </row>
    <row r="121" spans="1:6" x14ac:dyDescent="0.25">
      <c r="A121">
        <v>118</v>
      </c>
      <c r="B121" t="s">
        <v>219</v>
      </c>
      <c r="C121">
        <v>6747.5</v>
      </c>
      <c r="D121">
        <v>0</v>
      </c>
      <c r="E121" t="s">
        <v>214</v>
      </c>
      <c r="F121" t="s">
        <v>217</v>
      </c>
    </row>
    <row r="122" spans="1:6" x14ac:dyDescent="0.25">
      <c r="A122">
        <v>119</v>
      </c>
      <c r="B122" t="s">
        <v>219</v>
      </c>
      <c r="C122">
        <v>7119.33</v>
      </c>
      <c r="D122">
        <v>0</v>
      </c>
      <c r="E122" t="s">
        <v>214</v>
      </c>
      <c r="F122" t="s">
        <v>217</v>
      </c>
    </row>
    <row r="123" spans="1:6" x14ac:dyDescent="0.25">
      <c r="A123">
        <v>120</v>
      </c>
      <c r="B123" t="s">
        <v>219</v>
      </c>
      <c r="C123">
        <v>6747.5</v>
      </c>
      <c r="D123">
        <v>0</v>
      </c>
      <c r="E123" t="s">
        <v>214</v>
      </c>
      <c r="F123" t="s">
        <v>217</v>
      </c>
    </row>
    <row r="124" spans="1:6" x14ac:dyDescent="0.25">
      <c r="A124">
        <v>121</v>
      </c>
      <c r="B124" t="s">
        <v>219</v>
      </c>
      <c r="C124">
        <v>6747.5</v>
      </c>
      <c r="D124">
        <v>0</v>
      </c>
      <c r="E124" t="s">
        <v>214</v>
      </c>
      <c r="F124" t="s">
        <v>217</v>
      </c>
    </row>
    <row r="125" spans="1:6" x14ac:dyDescent="0.25">
      <c r="A125">
        <v>122</v>
      </c>
      <c r="B125" t="s">
        <v>219</v>
      </c>
      <c r="C125">
        <v>6747.5</v>
      </c>
      <c r="D125">
        <v>0</v>
      </c>
      <c r="E125" t="s">
        <v>214</v>
      </c>
      <c r="F125" t="s">
        <v>217</v>
      </c>
    </row>
    <row r="126" spans="1:6" x14ac:dyDescent="0.25">
      <c r="A126">
        <v>123</v>
      </c>
      <c r="B126" t="s">
        <v>219</v>
      </c>
      <c r="C126">
        <v>6166</v>
      </c>
      <c r="D126">
        <v>0</v>
      </c>
      <c r="E126" t="s">
        <v>214</v>
      </c>
      <c r="F126" t="s">
        <v>217</v>
      </c>
    </row>
    <row r="127" spans="1:6" x14ac:dyDescent="0.25">
      <c r="A127">
        <v>124</v>
      </c>
      <c r="B127" t="s">
        <v>219</v>
      </c>
      <c r="C127">
        <v>6747.5</v>
      </c>
      <c r="D127">
        <v>0</v>
      </c>
      <c r="E127" t="s">
        <v>214</v>
      </c>
      <c r="F127" t="s">
        <v>217</v>
      </c>
    </row>
    <row r="128" spans="1:6" x14ac:dyDescent="0.25">
      <c r="A128">
        <v>125</v>
      </c>
      <c r="B128" t="s">
        <v>219</v>
      </c>
      <c r="C128">
        <v>6747.5</v>
      </c>
      <c r="D128">
        <v>0</v>
      </c>
      <c r="E128" t="s">
        <v>214</v>
      </c>
      <c r="F128" t="s">
        <v>217</v>
      </c>
    </row>
    <row r="129" spans="1:6" x14ac:dyDescent="0.25">
      <c r="A129">
        <v>126</v>
      </c>
      <c r="B129" t="s">
        <v>219</v>
      </c>
      <c r="C129">
        <v>5814.43</v>
      </c>
      <c r="D129">
        <v>0</v>
      </c>
      <c r="E129" t="s">
        <v>214</v>
      </c>
      <c r="F129" t="s">
        <v>217</v>
      </c>
    </row>
    <row r="130" spans="1:6" x14ac:dyDescent="0.25">
      <c r="A130">
        <v>127</v>
      </c>
      <c r="B130" t="s">
        <v>219</v>
      </c>
      <c r="C130">
        <v>6747.5</v>
      </c>
      <c r="D130">
        <v>0</v>
      </c>
      <c r="E130" t="s">
        <v>214</v>
      </c>
      <c r="F130" t="s">
        <v>217</v>
      </c>
    </row>
    <row r="131" spans="1:6" x14ac:dyDescent="0.25">
      <c r="A131">
        <v>128</v>
      </c>
      <c r="B131" t="s">
        <v>219</v>
      </c>
      <c r="C131">
        <v>6747.5</v>
      </c>
      <c r="D131">
        <v>0</v>
      </c>
      <c r="E131" t="s">
        <v>214</v>
      </c>
      <c r="F131" t="s">
        <v>217</v>
      </c>
    </row>
    <row r="132" spans="1:6" x14ac:dyDescent="0.25">
      <c r="A132">
        <v>129</v>
      </c>
      <c r="B132" t="s">
        <v>219</v>
      </c>
      <c r="C132">
        <v>6166</v>
      </c>
      <c r="D132">
        <v>0</v>
      </c>
      <c r="E132" t="s">
        <v>214</v>
      </c>
      <c r="F132" t="s">
        <v>217</v>
      </c>
    </row>
    <row r="133" spans="1:6" x14ac:dyDescent="0.25">
      <c r="A133">
        <v>130</v>
      </c>
      <c r="B133" t="s">
        <v>219</v>
      </c>
      <c r="C133">
        <v>6747.5</v>
      </c>
      <c r="D133">
        <v>0</v>
      </c>
      <c r="E133" t="s">
        <v>214</v>
      </c>
      <c r="F133" t="s">
        <v>217</v>
      </c>
    </row>
    <row r="134" spans="1:6" x14ac:dyDescent="0.25">
      <c r="A134">
        <v>131</v>
      </c>
      <c r="B134" t="s">
        <v>219</v>
      </c>
      <c r="C134">
        <v>6166</v>
      </c>
      <c r="D134">
        <v>0</v>
      </c>
      <c r="E134" t="s">
        <v>214</v>
      </c>
      <c r="F134" t="s">
        <v>217</v>
      </c>
    </row>
    <row r="135" spans="1:6" x14ac:dyDescent="0.25">
      <c r="A135">
        <v>132</v>
      </c>
      <c r="B135" t="s">
        <v>219</v>
      </c>
      <c r="C135">
        <v>6747.5</v>
      </c>
      <c r="D135">
        <v>0</v>
      </c>
      <c r="E135" t="s">
        <v>214</v>
      </c>
      <c r="F135" t="s">
        <v>217</v>
      </c>
    </row>
    <row r="136" spans="1:6" x14ac:dyDescent="0.25">
      <c r="A136">
        <v>133</v>
      </c>
      <c r="B136" t="s">
        <v>219</v>
      </c>
      <c r="C136">
        <v>7119.33</v>
      </c>
      <c r="D136">
        <v>0</v>
      </c>
      <c r="E136" t="s">
        <v>214</v>
      </c>
      <c r="F136" t="s">
        <v>217</v>
      </c>
    </row>
    <row r="137" spans="1:6" x14ac:dyDescent="0.25">
      <c r="A137">
        <v>134</v>
      </c>
      <c r="B137" t="s">
        <v>219</v>
      </c>
      <c r="C137">
        <v>6747.5</v>
      </c>
      <c r="D137">
        <v>0</v>
      </c>
      <c r="E137" t="s">
        <v>214</v>
      </c>
      <c r="F137" t="s">
        <v>217</v>
      </c>
    </row>
    <row r="138" spans="1:6" x14ac:dyDescent="0.25">
      <c r="A138">
        <v>135</v>
      </c>
      <c r="B138" t="s">
        <v>219</v>
      </c>
      <c r="C138">
        <v>6166</v>
      </c>
      <c r="D138">
        <v>0</v>
      </c>
      <c r="E138" t="s">
        <v>214</v>
      </c>
      <c r="F138" t="s">
        <v>217</v>
      </c>
    </row>
    <row r="139" spans="1:6" x14ac:dyDescent="0.25">
      <c r="A139">
        <v>136</v>
      </c>
      <c r="B139" t="s">
        <v>219</v>
      </c>
      <c r="C139">
        <v>6166</v>
      </c>
      <c r="D139">
        <v>0</v>
      </c>
      <c r="E139" t="s">
        <v>214</v>
      </c>
      <c r="F139" t="s">
        <v>217</v>
      </c>
    </row>
    <row r="140" spans="1:6" x14ac:dyDescent="0.25">
      <c r="A140">
        <v>137</v>
      </c>
      <c r="B140" t="s">
        <v>219</v>
      </c>
      <c r="C140">
        <v>6747.5</v>
      </c>
      <c r="D140">
        <v>0</v>
      </c>
      <c r="E140" t="s">
        <v>214</v>
      </c>
      <c r="F140" t="s">
        <v>217</v>
      </c>
    </row>
    <row r="141" spans="1:6" x14ac:dyDescent="0.25">
      <c r="A141">
        <v>138</v>
      </c>
      <c r="B141" t="s">
        <v>219</v>
      </c>
      <c r="C141">
        <v>6747.5</v>
      </c>
      <c r="D141">
        <v>0</v>
      </c>
      <c r="E141" t="s">
        <v>214</v>
      </c>
      <c r="F141" t="s">
        <v>217</v>
      </c>
    </row>
    <row r="142" spans="1:6" x14ac:dyDescent="0.25">
      <c r="A142">
        <v>139</v>
      </c>
      <c r="B142" t="s">
        <v>219</v>
      </c>
      <c r="C142">
        <v>6747.5</v>
      </c>
      <c r="D142">
        <v>0</v>
      </c>
      <c r="E142" t="s">
        <v>214</v>
      </c>
      <c r="F142" t="s">
        <v>217</v>
      </c>
    </row>
    <row r="143" spans="1:6" x14ac:dyDescent="0.25">
      <c r="A143">
        <v>140</v>
      </c>
      <c r="B143" t="s">
        <v>219</v>
      </c>
      <c r="C143">
        <v>6747.5</v>
      </c>
      <c r="D143">
        <v>0</v>
      </c>
      <c r="E143" t="s">
        <v>214</v>
      </c>
      <c r="F143" t="s">
        <v>217</v>
      </c>
    </row>
    <row r="144" spans="1:6" x14ac:dyDescent="0.25">
      <c r="A144">
        <v>141</v>
      </c>
      <c r="B144" t="s">
        <v>219</v>
      </c>
      <c r="C144">
        <v>6747.5</v>
      </c>
      <c r="D144">
        <v>0</v>
      </c>
      <c r="E144" t="s">
        <v>214</v>
      </c>
      <c r="F144" t="s">
        <v>217</v>
      </c>
    </row>
    <row r="145" spans="1:6" x14ac:dyDescent="0.25">
      <c r="A145">
        <v>142</v>
      </c>
      <c r="B145" t="s">
        <v>219</v>
      </c>
      <c r="C145">
        <v>6747.5</v>
      </c>
      <c r="D145">
        <v>0</v>
      </c>
      <c r="E145" t="s">
        <v>214</v>
      </c>
      <c r="F145" t="s">
        <v>217</v>
      </c>
    </row>
    <row r="146" spans="1:6" x14ac:dyDescent="0.25">
      <c r="A146">
        <v>143</v>
      </c>
      <c r="B146" t="s">
        <v>219</v>
      </c>
      <c r="C146">
        <v>6166</v>
      </c>
      <c r="D146">
        <v>0</v>
      </c>
      <c r="E146" t="s">
        <v>214</v>
      </c>
      <c r="F146" t="s">
        <v>217</v>
      </c>
    </row>
    <row r="147" spans="1:6" x14ac:dyDescent="0.25">
      <c r="A147">
        <v>144</v>
      </c>
      <c r="B147" t="s">
        <v>219</v>
      </c>
      <c r="C147">
        <v>6747.5</v>
      </c>
      <c r="D147">
        <v>0</v>
      </c>
      <c r="E147" t="s">
        <v>214</v>
      </c>
      <c r="F147" t="s">
        <v>217</v>
      </c>
    </row>
    <row r="148" spans="1:6" x14ac:dyDescent="0.25">
      <c r="A148">
        <v>145</v>
      </c>
      <c r="B148" t="s">
        <v>219</v>
      </c>
      <c r="C148">
        <v>6747.5</v>
      </c>
      <c r="D148">
        <v>0</v>
      </c>
      <c r="E148" t="s">
        <v>214</v>
      </c>
      <c r="F148" t="s">
        <v>217</v>
      </c>
    </row>
    <row r="149" spans="1:6" x14ac:dyDescent="0.25">
      <c r="A149">
        <v>146</v>
      </c>
      <c r="B149" t="s">
        <v>219</v>
      </c>
      <c r="C149">
        <v>6747.5</v>
      </c>
      <c r="D149">
        <v>0</v>
      </c>
      <c r="E149" t="s">
        <v>214</v>
      </c>
      <c r="F149" t="s">
        <v>217</v>
      </c>
    </row>
    <row r="150" spans="1:6" x14ac:dyDescent="0.25">
      <c r="A150">
        <v>147</v>
      </c>
      <c r="B150" t="s">
        <v>219</v>
      </c>
      <c r="C150">
        <v>6747.5</v>
      </c>
      <c r="D150">
        <v>0</v>
      </c>
      <c r="E150" t="s">
        <v>214</v>
      </c>
      <c r="F150" t="s">
        <v>217</v>
      </c>
    </row>
    <row r="151" spans="1:6" x14ac:dyDescent="0.25">
      <c r="A151">
        <v>148</v>
      </c>
      <c r="B151" t="s">
        <v>219</v>
      </c>
      <c r="C151">
        <v>6747.5</v>
      </c>
      <c r="D151">
        <v>0</v>
      </c>
      <c r="E151" t="s">
        <v>214</v>
      </c>
      <c r="F151" t="s">
        <v>217</v>
      </c>
    </row>
    <row r="152" spans="1:6" x14ac:dyDescent="0.25">
      <c r="A152">
        <v>149</v>
      </c>
      <c r="B152" t="s">
        <v>219</v>
      </c>
      <c r="C152">
        <v>6747.5</v>
      </c>
      <c r="D152">
        <v>0</v>
      </c>
      <c r="E152" t="s">
        <v>214</v>
      </c>
      <c r="F152" t="s">
        <v>217</v>
      </c>
    </row>
    <row r="153" spans="1:6" x14ac:dyDescent="0.25">
      <c r="A153">
        <v>150</v>
      </c>
      <c r="B153" t="s">
        <v>219</v>
      </c>
      <c r="C153">
        <v>6747.5</v>
      </c>
      <c r="D153">
        <v>0</v>
      </c>
      <c r="E153" t="s">
        <v>214</v>
      </c>
      <c r="F153" t="s">
        <v>217</v>
      </c>
    </row>
    <row r="154" spans="1:6" x14ac:dyDescent="0.25">
      <c r="A154">
        <v>151</v>
      </c>
      <c r="B154" t="s">
        <v>219</v>
      </c>
      <c r="C154">
        <v>6747.5</v>
      </c>
      <c r="D154">
        <v>0</v>
      </c>
      <c r="E154" t="s">
        <v>214</v>
      </c>
      <c r="F154" t="s">
        <v>217</v>
      </c>
    </row>
    <row r="155" spans="1:6" x14ac:dyDescent="0.25">
      <c r="A155">
        <v>152</v>
      </c>
      <c r="B155" t="s">
        <v>219</v>
      </c>
      <c r="C155">
        <v>6154.1</v>
      </c>
      <c r="D155">
        <v>0</v>
      </c>
      <c r="E155" t="s">
        <v>214</v>
      </c>
      <c r="F155" t="s">
        <v>217</v>
      </c>
    </row>
    <row r="156" spans="1:6" x14ac:dyDescent="0.25">
      <c r="A156">
        <v>153</v>
      </c>
      <c r="B156" t="s">
        <v>219</v>
      </c>
      <c r="C156">
        <v>6747.5</v>
      </c>
      <c r="D156">
        <v>0</v>
      </c>
      <c r="E156" t="s">
        <v>214</v>
      </c>
      <c r="F156" t="s">
        <v>217</v>
      </c>
    </row>
    <row r="157" spans="1:6" x14ac:dyDescent="0.25">
      <c r="A157">
        <v>154</v>
      </c>
      <c r="B157" t="s">
        <v>219</v>
      </c>
      <c r="C157">
        <v>6166</v>
      </c>
      <c r="D157">
        <v>0</v>
      </c>
      <c r="E157" t="s">
        <v>214</v>
      </c>
      <c r="F157" t="s">
        <v>217</v>
      </c>
    </row>
    <row r="158" spans="1:6" x14ac:dyDescent="0.25">
      <c r="A158">
        <v>155</v>
      </c>
      <c r="B158" t="s">
        <v>219</v>
      </c>
      <c r="C158">
        <v>6747.5</v>
      </c>
      <c r="D158">
        <v>0</v>
      </c>
      <c r="E158" t="s">
        <v>214</v>
      </c>
      <c r="F158" t="s">
        <v>217</v>
      </c>
    </row>
    <row r="159" spans="1:6" x14ac:dyDescent="0.25">
      <c r="A159">
        <v>156</v>
      </c>
      <c r="B159" t="s">
        <v>219</v>
      </c>
      <c r="C159">
        <v>6166</v>
      </c>
      <c r="D159">
        <v>0</v>
      </c>
      <c r="E159" t="s">
        <v>214</v>
      </c>
      <c r="F159" t="s">
        <v>217</v>
      </c>
    </row>
    <row r="160" spans="1:6" x14ac:dyDescent="0.25">
      <c r="A160">
        <v>157</v>
      </c>
      <c r="B160" t="s">
        <v>219</v>
      </c>
      <c r="C160">
        <v>6747.5</v>
      </c>
      <c r="D160">
        <v>0</v>
      </c>
      <c r="E160" t="s">
        <v>214</v>
      </c>
      <c r="F160" t="s">
        <v>217</v>
      </c>
    </row>
    <row r="161" spans="1:6" x14ac:dyDescent="0.25">
      <c r="A161">
        <v>158</v>
      </c>
      <c r="B161" t="s">
        <v>219</v>
      </c>
      <c r="C161">
        <v>6166</v>
      </c>
      <c r="D161">
        <v>0</v>
      </c>
      <c r="E161" t="s">
        <v>214</v>
      </c>
      <c r="F161" t="s">
        <v>217</v>
      </c>
    </row>
    <row r="162" spans="1:6" x14ac:dyDescent="0.25">
      <c r="A162">
        <v>159</v>
      </c>
      <c r="B162" t="s">
        <v>219</v>
      </c>
      <c r="C162">
        <v>6747.5</v>
      </c>
      <c r="D162">
        <v>0</v>
      </c>
      <c r="E162" t="s">
        <v>214</v>
      </c>
      <c r="F162" t="s">
        <v>217</v>
      </c>
    </row>
    <row r="163" spans="1:6" x14ac:dyDescent="0.25">
      <c r="A163">
        <v>160</v>
      </c>
      <c r="B163" t="s">
        <v>219</v>
      </c>
      <c r="C163">
        <v>6747.5</v>
      </c>
      <c r="D163">
        <v>0</v>
      </c>
      <c r="E163" t="s">
        <v>214</v>
      </c>
      <c r="F163" t="s">
        <v>217</v>
      </c>
    </row>
    <row r="164" spans="1:6" x14ac:dyDescent="0.25">
      <c r="A164">
        <v>161</v>
      </c>
      <c r="B164" t="s">
        <v>219</v>
      </c>
      <c r="C164">
        <v>6747.5</v>
      </c>
      <c r="D164">
        <v>0</v>
      </c>
      <c r="E164" t="s">
        <v>214</v>
      </c>
      <c r="F164" t="s">
        <v>217</v>
      </c>
    </row>
    <row r="165" spans="1:6" x14ac:dyDescent="0.25">
      <c r="A165">
        <v>162</v>
      </c>
      <c r="B165" t="s">
        <v>219</v>
      </c>
      <c r="C165">
        <v>6747.5</v>
      </c>
      <c r="D165">
        <v>0</v>
      </c>
      <c r="E165" t="s">
        <v>214</v>
      </c>
      <c r="F165" t="s">
        <v>217</v>
      </c>
    </row>
    <row r="166" spans="1:6" x14ac:dyDescent="0.25">
      <c r="A166">
        <v>163</v>
      </c>
      <c r="B166" t="s">
        <v>219</v>
      </c>
      <c r="C166">
        <v>6747.5</v>
      </c>
      <c r="D166">
        <v>0</v>
      </c>
      <c r="E166" t="s">
        <v>214</v>
      </c>
      <c r="F166" t="s">
        <v>217</v>
      </c>
    </row>
    <row r="167" spans="1:6" x14ac:dyDescent="0.25">
      <c r="A167">
        <v>164</v>
      </c>
      <c r="B167" t="s">
        <v>219</v>
      </c>
      <c r="C167">
        <v>6122.4</v>
      </c>
      <c r="D167">
        <v>0</v>
      </c>
      <c r="E167" t="s">
        <v>214</v>
      </c>
      <c r="F167" t="s">
        <v>217</v>
      </c>
    </row>
    <row r="168" spans="1:6" x14ac:dyDescent="0.25">
      <c r="A168">
        <v>165</v>
      </c>
      <c r="B168" t="s">
        <v>219</v>
      </c>
      <c r="C168">
        <v>6170</v>
      </c>
      <c r="D168">
        <v>0</v>
      </c>
      <c r="E168" t="s">
        <v>214</v>
      </c>
      <c r="F168" t="s">
        <v>217</v>
      </c>
    </row>
    <row r="169" spans="1:6" x14ac:dyDescent="0.25">
      <c r="A169">
        <v>166</v>
      </c>
      <c r="B169" t="s">
        <v>219</v>
      </c>
      <c r="C169">
        <v>11184.060000000001</v>
      </c>
      <c r="D169">
        <v>0</v>
      </c>
      <c r="E169" t="s">
        <v>214</v>
      </c>
      <c r="F169" t="s">
        <v>217</v>
      </c>
    </row>
    <row r="170" spans="1:6" x14ac:dyDescent="0.25">
      <c r="A170">
        <v>167</v>
      </c>
      <c r="B170" t="s">
        <v>219</v>
      </c>
      <c r="C170">
        <v>6122.4</v>
      </c>
      <c r="D170">
        <v>0</v>
      </c>
      <c r="E170" t="s">
        <v>214</v>
      </c>
      <c r="F170" t="s">
        <v>217</v>
      </c>
    </row>
    <row r="171" spans="1:6" x14ac:dyDescent="0.25">
      <c r="A171">
        <v>168</v>
      </c>
      <c r="B171" t="s">
        <v>219</v>
      </c>
      <c r="C171">
        <v>5813</v>
      </c>
      <c r="D171">
        <v>0</v>
      </c>
      <c r="E171" t="s">
        <v>214</v>
      </c>
      <c r="F171" t="s">
        <v>217</v>
      </c>
    </row>
    <row r="172" spans="1:6" x14ac:dyDescent="0.25">
      <c r="A172">
        <v>169</v>
      </c>
      <c r="B172" t="s">
        <v>219</v>
      </c>
      <c r="C172">
        <v>6158.1</v>
      </c>
      <c r="D172">
        <v>0</v>
      </c>
      <c r="E172" t="s">
        <v>214</v>
      </c>
      <c r="F172" t="s">
        <v>217</v>
      </c>
    </row>
    <row r="173" spans="1:6" x14ac:dyDescent="0.25">
      <c r="A173">
        <v>170</v>
      </c>
      <c r="B173" t="s">
        <v>219</v>
      </c>
      <c r="C173">
        <v>6158.1</v>
      </c>
      <c r="D173">
        <v>0</v>
      </c>
      <c r="E173" t="s">
        <v>214</v>
      </c>
      <c r="F173" t="s">
        <v>217</v>
      </c>
    </row>
    <row r="174" spans="1:6" x14ac:dyDescent="0.25">
      <c r="A174">
        <v>171</v>
      </c>
      <c r="B174" t="s">
        <v>219</v>
      </c>
      <c r="C174">
        <v>6122.4</v>
      </c>
      <c r="D174">
        <v>0</v>
      </c>
      <c r="E174" t="s">
        <v>214</v>
      </c>
      <c r="F174" t="s">
        <v>217</v>
      </c>
    </row>
    <row r="175" spans="1:6" x14ac:dyDescent="0.25">
      <c r="A175">
        <v>172</v>
      </c>
      <c r="B175" t="s">
        <v>219</v>
      </c>
      <c r="C175">
        <v>5818.43</v>
      </c>
      <c r="D175">
        <v>0</v>
      </c>
      <c r="E175" t="s">
        <v>214</v>
      </c>
      <c r="F175" t="s">
        <v>217</v>
      </c>
    </row>
    <row r="176" spans="1:6" x14ac:dyDescent="0.25">
      <c r="A176">
        <v>173</v>
      </c>
      <c r="B176" t="s">
        <v>219</v>
      </c>
      <c r="C176">
        <v>5772.2</v>
      </c>
      <c r="D176">
        <v>0</v>
      </c>
      <c r="E176" t="s">
        <v>214</v>
      </c>
      <c r="F176" t="s">
        <v>217</v>
      </c>
    </row>
    <row r="177" spans="1:6" x14ac:dyDescent="0.25">
      <c r="A177">
        <v>174</v>
      </c>
      <c r="B177" t="s">
        <v>219</v>
      </c>
      <c r="C177">
        <v>6458.5</v>
      </c>
      <c r="D177">
        <v>0</v>
      </c>
      <c r="E177" t="s">
        <v>214</v>
      </c>
      <c r="F177" t="s">
        <v>217</v>
      </c>
    </row>
    <row r="178" spans="1:6" x14ac:dyDescent="0.25">
      <c r="A178">
        <v>175</v>
      </c>
      <c r="B178" t="s">
        <v>219</v>
      </c>
      <c r="C178">
        <v>6458.5</v>
      </c>
      <c r="D178">
        <v>0</v>
      </c>
      <c r="E178" t="s">
        <v>214</v>
      </c>
      <c r="F178" t="s">
        <v>217</v>
      </c>
    </row>
    <row r="179" spans="1:6" x14ac:dyDescent="0.25">
      <c r="A179">
        <v>176</v>
      </c>
      <c r="B179" t="s">
        <v>219</v>
      </c>
      <c r="C179">
        <v>6458.5</v>
      </c>
      <c r="D179">
        <v>0</v>
      </c>
      <c r="E179" t="s">
        <v>214</v>
      </c>
      <c r="F179" t="s">
        <v>217</v>
      </c>
    </row>
    <row r="180" spans="1:6" x14ac:dyDescent="0.25">
      <c r="A180">
        <v>177</v>
      </c>
      <c r="B180" t="s">
        <v>219</v>
      </c>
      <c r="C180">
        <v>6458.5</v>
      </c>
      <c r="D180">
        <v>0</v>
      </c>
      <c r="E180" t="s">
        <v>214</v>
      </c>
      <c r="F180" t="s">
        <v>217</v>
      </c>
    </row>
    <row r="181" spans="1:6" x14ac:dyDescent="0.25">
      <c r="A181">
        <v>178</v>
      </c>
      <c r="B181" t="s">
        <v>219</v>
      </c>
      <c r="C181">
        <v>6458.5</v>
      </c>
      <c r="D181">
        <v>0</v>
      </c>
      <c r="E181" t="s">
        <v>214</v>
      </c>
      <c r="F181" t="s">
        <v>217</v>
      </c>
    </row>
    <row r="182" spans="1:6" x14ac:dyDescent="0.25">
      <c r="A182">
        <v>179</v>
      </c>
      <c r="B182" t="s">
        <v>219</v>
      </c>
      <c r="C182">
        <v>6458.5</v>
      </c>
      <c r="D182">
        <v>0</v>
      </c>
      <c r="E182" t="s">
        <v>214</v>
      </c>
      <c r="F182" t="s">
        <v>217</v>
      </c>
    </row>
    <row r="183" spans="1:6" x14ac:dyDescent="0.25">
      <c r="A183">
        <v>180</v>
      </c>
      <c r="B183" t="s">
        <v>219</v>
      </c>
      <c r="C183">
        <v>6458.5</v>
      </c>
      <c r="D183">
        <v>0</v>
      </c>
      <c r="E183" t="s">
        <v>214</v>
      </c>
      <c r="F183" t="s">
        <v>217</v>
      </c>
    </row>
    <row r="184" spans="1:6" x14ac:dyDescent="0.25">
      <c r="A184">
        <v>181</v>
      </c>
      <c r="B184" t="s">
        <v>219</v>
      </c>
      <c r="C184">
        <v>6458.5</v>
      </c>
      <c r="D184">
        <v>0</v>
      </c>
      <c r="E184" t="s">
        <v>214</v>
      </c>
      <c r="F184" t="s">
        <v>217</v>
      </c>
    </row>
    <row r="185" spans="1:6" x14ac:dyDescent="0.25">
      <c r="A185">
        <v>182</v>
      </c>
      <c r="B185" t="s">
        <v>219</v>
      </c>
      <c r="C185">
        <v>6458.5</v>
      </c>
      <c r="D185">
        <v>0</v>
      </c>
      <c r="E185" t="s">
        <v>214</v>
      </c>
      <c r="F185" t="s">
        <v>217</v>
      </c>
    </row>
    <row r="186" spans="1:6" x14ac:dyDescent="0.25">
      <c r="A186">
        <v>183</v>
      </c>
      <c r="B186" t="s">
        <v>219</v>
      </c>
      <c r="C186">
        <v>5873</v>
      </c>
      <c r="D186">
        <v>0</v>
      </c>
      <c r="E186" t="s">
        <v>214</v>
      </c>
      <c r="F186" t="s">
        <v>217</v>
      </c>
    </row>
    <row r="187" spans="1:6" x14ac:dyDescent="0.25">
      <c r="A187">
        <v>184</v>
      </c>
      <c r="B187" t="s">
        <v>219</v>
      </c>
      <c r="C187">
        <v>5703</v>
      </c>
      <c r="D187">
        <v>0</v>
      </c>
      <c r="E187" t="s">
        <v>214</v>
      </c>
      <c r="F187" t="s">
        <v>217</v>
      </c>
    </row>
    <row r="188" spans="1:6" x14ac:dyDescent="0.25">
      <c r="A188">
        <v>185</v>
      </c>
      <c r="B188" t="s">
        <v>219</v>
      </c>
      <c r="C188">
        <v>5827.66</v>
      </c>
      <c r="D188">
        <v>0</v>
      </c>
      <c r="E188" t="s">
        <v>214</v>
      </c>
      <c r="F188" t="s">
        <v>217</v>
      </c>
    </row>
    <row r="189" spans="1:6" x14ac:dyDescent="0.25">
      <c r="A189">
        <v>186</v>
      </c>
      <c r="B189" t="s">
        <v>219</v>
      </c>
      <c r="C189">
        <v>6458.5</v>
      </c>
      <c r="D189">
        <v>0</v>
      </c>
      <c r="E189" t="s">
        <v>214</v>
      </c>
      <c r="F189" t="s">
        <v>217</v>
      </c>
    </row>
    <row r="190" spans="1:6" x14ac:dyDescent="0.25">
      <c r="A190">
        <v>187</v>
      </c>
      <c r="B190" t="s">
        <v>219</v>
      </c>
      <c r="C190">
        <v>5873</v>
      </c>
      <c r="D190">
        <v>0</v>
      </c>
      <c r="E190" t="s">
        <v>214</v>
      </c>
      <c r="F190" t="s">
        <v>217</v>
      </c>
    </row>
    <row r="191" spans="1:6" x14ac:dyDescent="0.25">
      <c r="A191">
        <v>188</v>
      </c>
      <c r="B191" t="s">
        <v>219</v>
      </c>
      <c r="C191">
        <v>6458.5</v>
      </c>
      <c r="D191">
        <v>0</v>
      </c>
      <c r="E191" t="s">
        <v>214</v>
      </c>
      <c r="F191" t="s">
        <v>217</v>
      </c>
    </row>
    <row r="192" spans="1:6" x14ac:dyDescent="0.25">
      <c r="A192">
        <v>189</v>
      </c>
      <c r="B192" t="s">
        <v>219</v>
      </c>
      <c r="C192">
        <v>6458.5</v>
      </c>
      <c r="D192">
        <v>0</v>
      </c>
      <c r="E192" t="s">
        <v>214</v>
      </c>
      <c r="F192" t="s">
        <v>217</v>
      </c>
    </row>
    <row r="193" spans="1:6" x14ac:dyDescent="0.25">
      <c r="A193">
        <v>190</v>
      </c>
      <c r="B193" t="s">
        <v>219</v>
      </c>
      <c r="C193">
        <v>6458.5</v>
      </c>
      <c r="D193">
        <v>0</v>
      </c>
      <c r="E193" t="s">
        <v>214</v>
      </c>
      <c r="F193" t="s">
        <v>217</v>
      </c>
    </row>
    <row r="194" spans="1:6" x14ac:dyDescent="0.25">
      <c r="A194">
        <v>191</v>
      </c>
      <c r="B194" t="s">
        <v>219</v>
      </c>
      <c r="C194">
        <v>6458.5</v>
      </c>
      <c r="D194">
        <v>0</v>
      </c>
      <c r="E194" t="s">
        <v>214</v>
      </c>
      <c r="F194" t="s">
        <v>217</v>
      </c>
    </row>
    <row r="195" spans="1:6" x14ac:dyDescent="0.25">
      <c r="A195">
        <v>192</v>
      </c>
      <c r="B195" t="s">
        <v>219</v>
      </c>
      <c r="C195">
        <v>6458.5</v>
      </c>
      <c r="D195">
        <v>0</v>
      </c>
      <c r="E195" t="s">
        <v>214</v>
      </c>
      <c r="F195" t="s">
        <v>217</v>
      </c>
    </row>
    <row r="196" spans="1:6" x14ac:dyDescent="0.25">
      <c r="A196">
        <v>193</v>
      </c>
      <c r="B196" t="s">
        <v>219</v>
      </c>
      <c r="C196">
        <v>6458.5</v>
      </c>
      <c r="D196">
        <v>0</v>
      </c>
      <c r="E196" t="s">
        <v>214</v>
      </c>
      <c r="F196" t="s">
        <v>217</v>
      </c>
    </row>
    <row r="197" spans="1:6" x14ac:dyDescent="0.25">
      <c r="A197">
        <v>194</v>
      </c>
      <c r="B197" t="s">
        <v>219</v>
      </c>
      <c r="C197">
        <v>6458.5</v>
      </c>
      <c r="D197">
        <v>0</v>
      </c>
      <c r="E197" t="s">
        <v>214</v>
      </c>
      <c r="F197" t="s">
        <v>217</v>
      </c>
    </row>
    <row r="198" spans="1:6" x14ac:dyDescent="0.25">
      <c r="A198">
        <v>195</v>
      </c>
      <c r="B198" t="s">
        <v>219</v>
      </c>
      <c r="C198">
        <v>10680.66</v>
      </c>
      <c r="D198">
        <v>0</v>
      </c>
      <c r="E198" t="s">
        <v>214</v>
      </c>
      <c r="F198" t="s">
        <v>217</v>
      </c>
    </row>
    <row r="199" spans="1:6" x14ac:dyDescent="0.25">
      <c r="A199">
        <v>196</v>
      </c>
      <c r="B199" t="s">
        <v>219</v>
      </c>
      <c r="C199">
        <v>6458.5</v>
      </c>
      <c r="D199">
        <v>0</v>
      </c>
      <c r="E199" t="s">
        <v>214</v>
      </c>
      <c r="F199" t="s">
        <v>217</v>
      </c>
    </row>
    <row r="200" spans="1:6" x14ac:dyDescent="0.25">
      <c r="A200">
        <v>197</v>
      </c>
      <c r="B200" t="s">
        <v>219</v>
      </c>
      <c r="C200">
        <v>6458.5</v>
      </c>
      <c r="D200">
        <v>0</v>
      </c>
      <c r="E200" t="s">
        <v>214</v>
      </c>
      <c r="F200" t="s">
        <v>217</v>
      </c>
    </row>
    <row r="201" spans="1:6" x14ac:dyDescent="0.25">
      <c r="A201">
        <v>198</v>
      </c>
      <c r="B201" t="s">
        <v>219</v>
      </c>
      <c r="C201">
        <v>5861.66</v>
      </c>
      <c r="D201">
        <v>0</v>
      </c>
      <c r="E201" t="s">
        <v>214</v>
      </c>
      <c r="F201" t="s">
        <v>217</v>
      </c>
    </row>
    <row r="202" spans="1:6" x14ac:dyDescent="0.25">
      <c r="A202">
        <v>199</v>
      </c>
      <c r="B202" t="s">
        <v>219</v>
      </c>
      <c r="C202">
        <v>6458.5</v>
      </c>
      <c r="D202">
        <v>0</v>
      </c>
      <c r="E202" t="s">
        <v>214</v>
      </c>
      <c r="F202" t="s">
        <v>217</v>
      </c>
    </row>
    <row r="203" spans="1:6" x14ac:dyDescent="0.25">
      <c r="A203">
        <v>200</v>
      </c>
      <c r="B203" t="s">
        <v>219</v>
      </c>
      <c r="C203">
        <v>5877</v>
      </c>
      <c r="D203">
        <v>0</v>
      </c>
      <c r="E203" t="s">
        <v>214</v>
      </c>
      <c r="F203" t="s">
        <v>217</v>
      </c>
    </row>
    <row r="204" spans="1:6" x14ac:dyDescent="0.25">
      <c r="A204">
        <v>201</v>
      </c>
      <c r="B204" t="s">
        <v>219</v>
      </c>
      <c r="C204">
        <v>5831.66</v>
      </c>
      <c r="D204">
        <v>0</v>
      </c>
      <c r="E204" t="s">
        <v>214</v>
      </c>
      <c r="F204" t="s">
        <v>217</v>
      </c>
    </row>
    <row r="205" spans="1:6" x14ac:dyDescent="0.25">
      <c r="A205">
        <v>202</v>
      </c>
      <c r="B205" t="s">
        <v>219</v>
      </c>
      <c r="C205">
        <v>5831.66</v>
      </c>
      <c r="D205">
        <v>0</v>
      </c>
      <c r="E205" t="s">
        <v>214</v>
      </c>
      <c r="F205" t="s">
        <v>217</v>
      </c>
    </row>
    <row r="206" spans="1:6" x14ac:dyDescent="0.25">
      <c r="A206">
        <v>203</v>
      </c>
      <c r="B206" t="s">
        <v>219</v>
      </c>
      <c r="C206">
        <v>5542.13</v>
      </c>
      <c r="D206">
        <v>0</v>
      </c>
      <c r="E206" t="s">
        <v>214</v>
      </c>
      <c r="F206" t="s">
        <v>217</v>
      </c>
    </row>
    <row r="207" spans="1:6" x14ac:dyDescent="0.25">
      <c r="A207">
        <v>204</v>
      </c>
      <c r="B207" t="s">
        <v>219</v>
      </c>
      <c r="C207">
        <v>-932.5</v>
      </c>
      <c r="D207">
        <v>0</v>
      </c>
      <c r="E207" t="s">
        <v>214</v>
      </c>
      <c r="F207" t="s">
        <v>217</v>
      </c>
    </row>
    <row r="208" spans="1:6" x14ac:dyDescent="0.25">
      <c r="A208">
        <v>205</v>
      </c>
      <c r="B208" t="s">
        <v>219</v>
      </c>
      <c r="C208">
        <v>5865.66</v>
      </c>
      <c r="D208">
        <v>0</v>
      </c>
      <c r="E208" t="s">
        <v>214</v>
      </c>
      <c r="F208" t="s">
        <v>217</v>
      </c>
    </row>
    <row r="209" spans="1:6" x14ac:dyDescent="0.25">
      <c r="A209">
        <v>206</v>
      </c>
      <c r="B209" t="s">
        <v>219</v>
      </c>
      <c r="C209">
        <v>5027</v>
      </c>
      <c r="D209">
        <v>0</v>
      </c>
      <c r="E209" t="s">
        <v>214</v>
      </c>
      <c r="F209" t="s">
        <v>217</v>
      </c>
    </row>
    <row r="210" spans="1:6" x14ac:dyDescent="0.25">
      <c r="A210">
        <v>207</v>
      </c>
      <c r="B210" t="s">
        <v>219</v>
      </c>
      <c r="C210">
        <v>6407</v>
      </c>
      <c r="D210">
        <v>0</v>
      </c>
      <c r="E210" t="s">
        <v>214</v>
      </c>
      <c r="F210" t="s">
        <v>217</v>
      </c>
    </row>
    <row r="211" spans="1:6" x14ac:dyDescent="0.25">
      <c r="A211">
        <v>208</v>
      </c>
      <c r="B211" t="s">
        <v>219</v>
      </c>
      <c r="C211">
        <v>6407</v>
      </c>
      <c r="D211">
        <v>0</v>
      </c>
      <c r="E211" t="s">
        <v>214</v>
      </c>
      <c r="F211" t="s">
        <v>217</v>
      </c>
    </row>
    <row r="212" spans="1:6" x14ac:dyDescent="0.25">
      <c r="A212">
        <v>209</v>
      </c>
      <c r="B212" t="s">
        <v>219</v>
      </c>
      <c r="C212">
        <v>6407</v>
      </c>
      <c r="D212">
        <v>0</v>
      </c>
      <c r="E212" t="s">
        <v>214</v>
      </c>
      <c r="F212" t="s">
        <v>217</v>
      </c>
    </row>
    <row r="213" spans="1:6" x14ac:dyDescent="0.25">
      <c r="A213">
        <v>210</v>
      </c>
      <c r="B213" t="s">
        <v>219</v>
      </c>
      <c r="C213">
        <v>5810.76</v>
      </c>
      <c r="D213">
        <v>0</v>
      </c>
      <c r="E213" t="s">
        <v>214</v>
      </c>
      <c r="F213" t="s">
        <v>217</v>
      </c>
    </row>
    <row r="214" spans="1:6" x14ac:dyDescent="0.25">
      <c r="A214">
        <v>211</v>
      </c>
      <c r="B214" t="s">
        <v>219</v>
      </c>
      <c r="C214">
        <v>6407</v>
      </c>
      <c r="D214">
        <v>0</v>
      </c>
      <c r="E214" t="s">
        <v>214</v>
      </c>
      <c r="F214" t="s">
        <v>217</v>
      </c>
    </row>
    <row r="215" spans="1:6" x14ac:dyDescent="0.25">
      <c r="A215">
        <v>212</v>
      </c>
      <c r="B215" t="s">
        <v>219</v>
      </c>
      <c r="C215">
        <v>6407</v>
      </c>
      <c r="D215">
        <v>0</v>
      </c>
      <c r="E215" t="s">
        <v>214</v>
      </c>
      <c r="F215" t="s">
        <v>217</v>
      </c>
    </row>
    <row r="216" spans="1:6" x14ac:dyDescent="0.25">
      <c r="A216">
        <v>213</v>
      </c>
      <c r="B216" t="s">
        <v>219</v>
      </c>
      <c r="C216">
        <v>6407</v>
      </c>
      <c r="D216">
        <v>0</v>
      </c>
      <c r="E216" t="s">
        <v>214</v>
      </c>
      <c r="F216" t="s">
        <v>217</v>
      </c>
    </row>
    <row r="217" spans="1:6" x14ac:dyDescent="0.25">
      <c r="A217">
        <v>214</v>
      </c>
      <c r="B217" t="s">
        <v>219</v>
      </c>
      <c r="C217">
        <v>6407</v>
      </c>
      <c r="D217">
        <v>0</v>
      </c>
      <c r="E217" t="s">
        <v>214</v>
      </c>
      <c r="F217" t="s">
        <v>217</v>
      </c>
    </row>
    <row r="218" spans="1:6" x14ac:dyDescent="0.25">
      <c r="A218">
        <v>215</v>
      </c>
      <c r="B218" t="s">
        <v>219</v>
      </c>
      <c r="C218">
        <v>5822</v>
      </c>
      <c r="D218">
        <v>0</v>
      </c>
      <c r="E218" t="s">
        <v>214</v>
      </c>
      <c r="F218" t="s">
        <v>217</v>
      </c>
    </row>
    <row r="219" spans="1:6" x14ac:dyDescent="0.25">
      <c r="A219">
        <v>216</v>
      </c>
      <c r="B219" t="s">
        <v>219</v>
      </c>
      <c r="C219">
        <v>5490.03</v>
      </c>
      <c r="D219">
        <v>0</v>
      </c>
      <c r="E219" t="s">
        <v>214</v>
      </c>
      <c r="F219" t="s">
        <v>217</v>
      </c>
    </row>
    <row r="220" spans="1:6" x14ac:dyDescent="0.25">
      <c r="A220">
        <v>217</v>
      </c>
      <c r="B220" t="s">
        <v>219</v>
      </c>
      <c r="C220">
        <v>6407</v>
      </c>
      <c r="D220">
        <v>0</v>
      </c>
      <c r="E220" t="s">
        <v>214</v>
      </c>
      <c r="F220" t="s">
        <v>217</v>
      </c>
    </row>
    <row r="221" spans="1:6" x14ac:dyDescent="0.25">
      <c r="A221">
        <v>218</v>
      </c>
      <c r="B221" t="s">
        <v>219</v>
      </c>
      <c r="C221">
        <v>6407</v>
      </c>
      <c r="D221">
        <v>0</v>
      </c>
      <c r="E221" t="s">
        <v>214</v>
      </c>
      <c r="F221" t="s">
        <v>217</v>
      </c>
    </row>
    <row r="222" spans="1:6" x14ac:dyDescent="0.25">
      <c r="A222">
        <v>219</v>
      </c>
      <c r="B222" t="s">
        <v>219</v>
      </c>
      <c r="C222">
        <v>5822</v>
      </c>
      <c r="D222">
        <v>0</v>
      </c>
      <c r="E222" t="s">
        <v>214</v>
      </c>
      <c r="F222" t="s">
        <v>217</v>
      </c>
    </row>
    <row r="223" spans="1:6" x14ac:dyDescent="0.25">
      <c r="A223">
        <v>220</v>
      </c>
      <c r="B223" t="s">
        <v>219</v>
      </c>
      <c r="C223">
        <v>6407</v>
      </c>
      <c r="D223">
        <v>0</v>
      </c>
      <c r="E223" t="s">
        <v>214</v>
      </c>
      <c r="F223" t="s">
        <v>217</v>
      </c>
    </row>
    <row r="224" spans="1:6" x14ac:dyDescent="0.25">
      <c r="A224">
        <v>221</v>
      </c>
      <c r="B224" t="s">
        <v>219</v>
      </c>
      <c r="C224">
        <v>6407</v>
      </c>
      <c r="D224">
        <v>0</v>
      </c>
      <c r="E224" t="s">
        <v>214</v>
      </c>
      <c r="F224" t="s">
        <v>217</v>
      </c>
    </row>
    <row r="225" spans="1:6" x14ac:dyDescent="0.25">
      <c r="A225">
        <v>222</v>
      </c>
      <c r="B225" t="s">
        <v>219</v>
      </c>
      <c r="C225">
        <v>6407</v>
      </c>
      <c r="D225">
        <v>0</v>
      </c>
      <c r="E225" t="s">
        <v>214</v>
      </c>
      <c r="F225" t="s">
        <v>217</v>
      </c>
    </row>
    <row r="226" spans="1:6" x14ac:dyDescent="0.25">
      <c r="A226">
        <v>223</v>
      </c>
      <c r="B226" t="s">
        <v>219</v>
      </c>
      <c r="C226">
        <v>6407</v>
      </c>
      <c r="D226">
        <v>0</v>
      </c>
      <c r="E226" t="s">
        <v>214</v>
      </c>
      <c r="F226" t="s">
        <v>217</v>
      </c>
    </row>
    <row r="227" spans="1:6" x14ac:dyDescent="0.25">
      <c r="A227">
        <v>224</v>
      </c>
      <c r="B227" t="s">
        <v>219</v>
      </c>
      <c r="C227">
        <v>6407</v>
      </c>
      <c r="D227">
        <v>0</v>
      </c>
      <c r="E227" t="s">
        <v>214</v>
      </c>
      <c r="F227" t="s">
        <v>217</v>
      </c>
    </row>
    <row r="228" spans="1:6" x14ac:dyDescent="0.25">
      <c r="A228">
        <v>225</v>
      </c>
      <c r="B228" t="s">
        <v>219</v>
      </c>
      <c r="C228">
        <v>6407</v>
      </c>
      <c r="D228">
        <v>0</v>
      </c>
      <c r="E228" t="s">
        <v>214</v>
      </c>
      <c r="F228" t="s">
        <v>217</v>
      </c>
    </row>
    <row r="229" spans="1:6" x14ac:dyDescent="0.25">
      <c r="A229">
        <v>226</v>
      </c>
      <c r="B229" t="s">
        <v>219</v>
      </c>
      <c r="C229">
        <v>13112.73</v>
      </c>
      <c r="D229">
        <v>0</v>
      </c>
      <c r="E229" t="s">
        <v>214</v>
      </c>
      <c r="F229" t="s">
        <v>217</v>
      </c>
    </row>
    <row r="230" spans="1:6" x14ac:dyDescent="0.25">
      <c r="A230">
        <v>227</v>
      </c>
      <c r="B230" t="s">
        <v>219</v>
      </c>
      <c r="C230">
        <v>6407</v>
      </c>
      <c r="D230">
        <v>0</v>
      </c>
      <c r="E230" t="s">
        <v>214</v>
      </c>
      <c r="F230" t="s">
        <v>217</v>
      </c>
    </row>
    <row r="231" spans="1:6" x14ac:dyDescent="0.25">
      <c r="A231">
        <v>228</v>
      </c>
      <c r="B231" t="s">
        <v>219</v>
      </c>
      <c r="C231">
        <v>6407</v>
      </c>
      <c r="D231">
        <v>0</v>
      </c>
      <c r="E231" t="s">
        <v>214</v>
      </c>
      <c r="F231" t="s">
        <v>217</v>
      </c>
    </row>
    <row r="232" spans="1:6" x14ac:dyDescent="0.25">
      <c r="A232">
        <v>229</v>
      </c>
      <c r="B232" t="s">
        <v>219</v>
      </c>
      <c r="C232">
        <v>6407</v>
      </c>
      <c r="D232">
        <v>0</v>
      </c>
      <c r="E232" t="s">
        <v>214</v>
      </c>
      <c r="F232" t="s">
        <v>217</v>
      </c>
    </row>
    <row r="233" spans="1:6" x14ac:dyDescent="0.25">
      <c r="A233">
        <v>230</v>
      </c>
      <c r="B233" t="s">
        <v>219</v>
      </c>
      <c r="C233">
        <v>6407</v>
      </c>
      <c r="D233">
        <v>0</v>
      </c>
      <c r="E233" t="s">
        <v>214</v>
      </c>
      <c r="F233" t="s">
        <v>217</v>
      </c>
    </row>
    <row r="234" spans="1:6" x14ac:dyDescent="0.25">
      <c r="A234">
        <v>231</v>
      </c>
      <c r="B234" t="s">
        <v>219</v>
      </c>
      <c r="C234">
        <v>5490.03</v>
      </c>
      <c r="D234">
        <v>0</v>
      </c>
      <c r="E234" t="s">
        <v>214</v>
      </c>
      <c r="F234" t="s">
        <v>217</v>
      </c>
    </row>
    <row r="235" spans="1:6" x14ac:dyDescent="0.25">
      <c r="A235">
        <v>232</v>
      </c>
      <c r="B235" t="s">
        <v>219</v>
      </c>
      <c r="C235">
        <v>6407</v>
      </c>
      <c r="D235">
        <v>0</v>
      </c>
      <c r="E235" t="s">
        <v>214</v>
      </c>
      <c r="F235" t="s">
        <v>217</v>
      </c>
    </row>
    <row r="236" spans="1:6" x14ac:dyDescent="0.25">
      <c r="A236">
        <v>233</v>
      </c>
      <c r="B236" t="s">
        <v>219</v>
      </c>
      <c r="C236">
        <v>5485</v>
      </c>
      <c r="D236">
        <v>0</v>
      </c>
      <c r="E236" t="s">
        <v>214</v>
      </c>
      <c r="F236" t="s">
        <v>217</v>
      </c>
    </row>
    <row r="237" spans="1:6" x14ac:dyDescent="0.25">
      <c r="A237">
        <v>234</v>
      </c>
      <c r="B237" t="s">
        <v>219</v>
      </c>
      <c r="C237">
        <v>6407</v>
      </c>
      <c r="D237">
        <v>0</v>
      </c>
      <c r="E237" t="s">
        <v>214</v>
      </c>
      <c r="F237" t="s">
        <v>217</v>
      </c>
    </row>
    <row r="238" spans="1:6" x14ac:dyDescent="0.25">
      <c r="A238">
        <v>235</v>
      </c>
      <c r="B238" t="s">
        <v>219</v>
      </c>
      <c r="C238">
        <v>6407</v>
      </c>
      <c r="D238">
        <v>0</v>
      </c>
      <c r="E238" t="s">
        <v>214</v>
      </c>
      <c r="F238" t="s">
        <v>217</v>
      </c>
    </row>
    <row r="239" spans="1:6" x14ac:dyDescent="0.25">
      <c r="A239">
        <v>236</v>
      </c>
      <c r="B239" t="s">
        <v>219</v>
      </c>
      <c r="C239">
        <v>6407</v>
      </c>
      <c r="D239">
        <v>0</v>
      </c>
      <c r="E239" t="s">
        <v>214</v>
      </c>
      <c r="F239" t="s">
        <v>217</v>
      </c>
    </row>
    <row r="240" spans="1:6" x14ac:dyDescent="0.25">
      <c r="A240">
        <v>237</v>
      </c>
      <c r="B240" t="s">
        <v>219</v>
      </c>
      <c r="C240">
        <v>6407</v>
      </c>
      <c r="D240">
        <v>0</v>
      </c>
      <c r="E240" t="s">
        <v>214</v>
      </c>
      <c r="F240" t="s">
        <v>217</v>
      </c>
    </row>
    <row r="241" spans="1:6" x14ac:dyDescent="0.25">
      <c r="A241">
        <v>238</v>
      </c>
      <c r="B241" t="s">
        <v>219</v>
      </c>
      <c r="C241">
        <v>6407</v>
      </c>
      <c r="D241">
        <v>0</v>
      </c>
      <c r="E241" t="s">
        <v>214</v>
      </c>
      <c r="F241" t="s">
        <v>217</v>
      </c>
    </row>
    <row r="242" spans="1:6" x14ac:dyDescent="0.25">
      <c r="A242">
        <v>239</v>
      </c>
      <c r="B242" t="s">
        <v>219</v>
      </c>
      <c r="C242">
        <v>6407</v>
      </c>
      <c r="D242">
        <v>0</v>
      </c>
      <c r="E242" t="s">
        <v>214</v>
      </c>
      <c r="F242" t="s">
        <v>217</v>
      </c>
    </row>
    <row r="243" spans="1:6" x14ac:dyDescent="0.25">
      <c r="A243">
        <v>240</v>
      </c>
      <c r="B243" t="s">
        <v>219</v>
      </c>
      <c r="C243">
        <v>6407</v>
      </c>
      <c r="D243">
        <v>0</v>
      </c>
      <c r="E243" t="s">
        <v>214</v>
      </c>
      <c r="F243" t="s">
        <v>217</v>
      </c>
    </row>
    <row r="244" spans="1:6" x14ac:dyDescent="0.25">
      <c r="A244">
        <v>241</v>
      </c>
      <c r="B244" t="s">
        <v>219</v>
      </c>
      <c r="C244">
        <v>15275.5</v>
      </c>
      <c r="D244">
        <v>0</v>
      </c>
      <c r="E244" t="s">
        <v>214</v>
      </c>
      <c r="F244" t="s">
        <v>217</v>
      </c>
    </row>
    <row r="245" spans="1:6" x14ac:dyDescent="0.25">
      <c r="A245">
        <v>242</v>
      </c>
      <c r="B245" t="s">
        <v>219</v>
      </c>
      <c r="C245">
        <v>6407</v>
      </c>
      <c r="D245">
        <v>0</v>
      </c>
      <c r="E245" t="s">
        <v>214</v>
      </c>
      <c r="F245" t="s">
        <v>217</v>
      </c>
    </row>
    <row r="246" spans="1:6" x14ac:dyDescent="0.25">
      <c r="A246">
        <v>243</v>
      </c>
      <c r="B246" t="s">
        <v>219</v>
      </c>
      <c r="C246">
        <v>6407</v>
      </c>
      <c r="D246">
        <v>0</v>
      </c>
      <c r="E246" t="s">
        <v>214</v>
      </c>
      <c r="F246" t="s">
        <v>217</v>
      </c>
    </row>
    <row r="247" spans="1:6" x14ac:dyDescent="0.25">
      <c r="A247">
        <v>244</v>
      </c>
      <c r="B247" t="s">
        <v>219</v>
      </c>
      <c r="C247">
        <v>5777.0599999999995</v>
      </c>
      <c r="D247">
        <v>0</v>
      </c>
      <c r="E247" t="s">
        <v>214</v>
      </c>
      <c r="F247" t="s">
        <v>217</v>
      </c>
    </row>
    <row r="248" spans="1:6" x14ac:dyDescent="0.25">
      <c r="A248">
        <v>245</v>
      </c>
      <c r="B248" t="s">
        <v>219</v>
      </c>
      <c r="C248">
        <v>6407</v>
      </c>
      <c r="D248">
        <v>0</v>
      </c>
      <c r="E248" t="s">
        <v>214</v>
      </c>
      <c r="F248" t="s">
        <v>217</v>
      </c>
    </row>
    <row r="249" spans="1:6" x14ac:dyDescent="0.25">
      <c r="A249">
        <v>246</v>
      </c>
      <c r="B249" t="s">
        <v>219</v>
      </c>
      <c r="C249">
        <v>5822</v>
      </c>
      <c r="D249">
        <v>0</v>
      </c>
      <c r="E249" t="s">
        <v>214</v>
      </c>
      <c r="F249" t="s">
        <v>217</v>
      </c>
    </row>
    <row r="250" spans="1:6" x14ac:dyDescent="0.25">
      <c r="A250">
        <v>247</v>
      </c>
      <c r="B250" t="s">
        <v>219</v>
      </c>
      <c r="C250">
        <v>6407</v>
      </c>
      <c r="D250">
        <v>0</v>
      </c>
      <c r="E250" t="s">
        <v>214</v>
      </c>
      <c r="F250" t="s">
        <v>217</v>
      </c>
    </row>
    <row r="251" spans="1:6" x14ac:dyDescent="0.25">
      <c r="A251">
        <v>248</v>
      </c>
      <c r="B251" t="s">
        <v>219</v>
      </c>
      <c r="C251">
        <v>5826</v>
      </c>
      <c r="D251">
        <v>0</v>
      </c>
      <c r="E251" t="s">
        <v>214</v>
      </c>
      <c r="F251" t="s">
        <v>217</v>
      </c>
    </row>
    <row r="252" spans="1:6" x14ac:dyDescent="0.25">
      <c r="A252">
        <v>249</v>
      </c>
      <c r="B252" t="s">
        <v>219</v>
      </c>
      <c r="C252">
        <v>5826</v>
      </c>
      <c r="D252">
        <v>0</v>
      </c>
      <c r="E252" t="s">
        <v>214</v>
      </c>
      <c r="F252" t="s">
        <v>217</v>
      </c>
    </row>
    <row r="253" spans="1:6" x14ac:dyDescent="0.25">
      <c r="A253">
        <v>250</v>
      </c>
      <c r="B253" t="s">
        <v>219</v>
      </c>
      <c r="C253">
        <v>5826</v>
      </c>
      <c r="D253">
        <v>0</v>
      </c>
      <c r="E253" t="s">
        <v>214</v>
      </c>
      <c r="F253" t="s">
        <v>217</v>
      </c>
    </row>
    <row r="254" spans="1:6" x14ac:dyDescent="0.25">
      <c r="A254">
        <v>251</v>
      </c>
      <c r="B254" t="s">
        <v>219</v>
      </c>
      <c r="C254">
        <v>6245.5</v>
      </c>
      <c r="D254">
        <v>0</v>
      </c>
      <c r="E254" t="s">
        <v>214</v>
      </c>
      <c r="F254" t="s">
        <v>217</v>
      </c>
    </row>
    <row r="255" spans="1:6" x14ac:dyDescent="0.25">
      <c r="A255">
        <v>252</v>
      </c>
      <c r="B255" t="s">
        <v>219</v>
      </c>
      <c r="C255">
        <v>6245.5</v>
      </c>
      <c r="D255">
        <v>0</v>
      </c>
      <c r="E255" t="s">
        <v>214</v>
      </c>
      <c r="F255" t="s">
        <v>217</v>
      </c>
    </row>
    <row r="256" spans="1:6" x14ac:dyDescent="0.25">
      <c r="A256">
        <v>253</v>
      </c>
      <c r="B256" t="s">
        <v>219</v>
      </c>
      <c r="C256">
        <v>6245.5</v>
      </c>
      <c r="D256">
        <v>0</v>
      </c>
      <c r="E256" t="s">
        <v>214</v>
      </c>
      <c r="F256" t="s">
        <v>217</v>
      </c>
    </row>
    <row r="257" spans="1:6" x14ac:dyDescent="0.25">
      <c r="A257">
        <v>254</v>
      </c>
      <c r="B257" t="s">
        <v>219</v>
      </c>
      <c r="C257">
        <v>6245.5</v>
      </c>
      <c r="D257">
        <v>0</v>
      </c>
      <c r="E257" t="s">
        <v>214</v>
      </c>
      <c r="F257" t="s">
        <v>217</v>
      </c>
    </row>
    <row r="258" spans="1:6" x14ac:dyDescent="0.25">
      <c r="A258">
        <v>255</v>
      </c>
      <c r="B258" t="s">
        <v>219</v>
      </c>
      <c r="C258">
        <v>5884.5</v>
      </c>
      <c r="D258">
        <v>0</v>
      </c>
      <c r="E258" t="s">
        <v>214</v>
      </c>
      <c r="F258" t="s">
        <v>217</v>
      </c>
    </row>
    <row r="259" spans="1:6" x14ac:dyDescent="0.25">
      <c r="A259">
        <v>256</v>
      </c>
      <c r="B259" t="s">
        <v>219</v>
      </c>
      <c r="C259">
        <v>6245.5</v>
      </c>
      <c r="D259">
        <v>0</v>
      </c>
      <c r="E259" t="s">
        <v>214</v>
      </c>
      <c r="F259" t="s">
        <v>217</v>
      </c>
    </row>
    <row r="260" spans="1:6" x14ac:dyDescent="0.25">
      <c r="A260">
        <v>257</v>
      </c>
      <c r="B260" t="s">
        <v>219</v>
      </c>
      <c r="C260">
        <v>6245.5</v>
      </c>
      <c r="D260">
        <v>0</v>
      </c>
      <c r="E260" t="s">
        <v>214</v>
      </c>
      <c r="F260" t="s">
        <v>217</v>
      </c>
    </row>
    <row r="261" spans="1:6" x14ac:dyDescent="0.25">
      <c r="A261">
        <v>258</v>
      </c>
      <c r="B261" t="s">
        <v>219</v>
      </c>
      <c r="C261">
        <v>6245.5</v>
      </c>
      <c r="D261">
        <v>0</v>
      </c>
      <c r="E261" t="s">
        <v>214</v>
      </c>
      <c r="F261" t="s">
        <v>217</v>
      </c>
    </row>
    <row r="262" spans="1:6" x14ac:dyDescent="0.25">
      <c r="A262">
        <v>259</v>
      </c>
      <c r="B262" t="s">
        <v>219</v>
      </c>
      <c r="C262">
        <v>6245.5</v>
      </c>
      <c r="D262">
        <v>0</v>
      </c>
      <c r="E262" t="s">
        <v>214</v>
      </c>
      <c r="F262" t="s">
        <v>217</v>
      </c>
    </row>
    <row r="263" spans="1:6" x14ac:dyDescent="0.25">
      <c r="A263">
        <v>260</v>
      </c>
      <c r="B263" t="s">
        <v>219</v>
      </c>
      <c r="C263">
        <v>6245.5</v>
      </c>
      <c r="D263">
        <v>0</v>
      </c>
      <c r="E263" t="s">
        <v>214</v>
      </c>
      <c r="F263" t="s">
        <v>217</v>
      </c>
    </row>
    <row r="264" spans="1:6" x14ac:dyDescent="0.25">
      <c r="A264">
        <v>261</v>
      </c>
      <c r="B264" t="s">
        <v>219</v>
      </c>
      <c r="C264">
        <v>6245.5</v>
      </c>
      <c r="D264">
        <v>0</v>
      </c>
      <c r="E264" t="s">
        <v>214</v>
      </c>
      <c r="F264" t="s">
        <v>217</v>
      </c>
    </row>
    <row r="265" spans="1:6" x14ac:dyDescent="0.25">
      <c r="A265">
        <v>262</v>
      </c>
      <c r="B265" t="s">
        <v>219</v>
      </c>
      <c r="C265">
        <v>6245.5</v>
      </c>
      <c r="D265">
        <v>0</v>
      </c>
      <c r="E265" t="s">
        <v>214</v>
      </c>
      <c r="F265" t="s">
        <v>217</v>
      </c>
    </row>
    <row r="266" spans="1:6" x14ac:dyDescent="0.25">
      <c r="A266">
        <v>263</v>
      </c>
      <c r="B266" t="s">
        <v>219</v>
      </c>
      <c r="C266">
        <v>5659.5</v>
      </c>
      <c r="D266">
        <v>0</v>
      </c>
      <c r="E266" t="s">
        <v>214</v>
      </c>
      <c r="F266" t="s">
        <v>217</v>
      </c>
    </row>
    <row r="267" spans="1:6" x14ac:dyDescent="0.25">
      <c r="A267">
        <v>264</v>
      </c>
      <c r="B267" t="s">
        <v>219</v>
      </c>
      <c r="C267">
        <v>6245.5</v>
      </c>
      <c r="D267">
        <v>0</v>
      </c>
      <c r="E267" t="s">
        <v>214</v>
      </c>
      <c r="F267" t="s">
        <v>217</v>
      </c>
    </row>
    <row r="268" spans="1:6" x14ac:dyDescent="0.25">
      <c r="A268">
        <v>265</v>
      </c>
      <c r="B268" t="s">
        <v>219</v>
      </c>
      <c r="C268">
        <v>6245.5</v>
      </c>
      <c r="D268">
        <v>0</v>
      </c>
      <c r="E268" t="s">
        <v>214</v>
      </c>
      <c r="F268" t="s">
        <v>217</v>
      </c>
    </row>
    <row r="269" spans="1:6" x14ac:dyDescent="0.25">
      <c r="A269">
        <v>266</v>
      </c>
      <c r="B269" t="s">
        <v>219</v>
      </c>
      <c r="C269">
        <v>6245.5</v>
      </c>
      <c r="D269">
        <v>0</v>
      </c>
      <c r="E269" t="s">
        <v>214</v>
      </c>
      <c r="F269" t="s">
        <v>217</v>
      </c>
    </row>
    <row r="270" spans="1:6" x14ac:dyDescent="0.25">
      <c r="A270">
        <v>267</v>
      </c>
      <c r="B270" t="s">
        <v>219</v>
      </c>
      <c r="C270">
        <v>5293.7</v>
      </c>
      <c r="D270">
        <v>0</v>
      </c>
      <c r="E270" t="s">
        <v>214</v>
      </c>
      <c r="F270" t="s">
        <v>217</v>
      </c>
    </row>
    <row r="271" spans="1:6" x14ac:dyDescent="0.25">
      <c r="A271">
        <v>268</v>
      </c>
      <c r="B271" t="s">
        <v>219</v>
      </c>
      <c r="C271">
        <v>6245.5</v>
      </c>
      <c r="D271">
        <v>0</v>
      </c>
      <c r="E271" t="s">
        <v>214</v>
      </c>
      <c r="F271" t="s">
        <v>217</v>
      </c>
    </row>
    <row r="272" spans="1:6" x14ac:dyDescent="0.25">
      <c r="A272">
        <v>269</v>
      </c>
      <c r="B272" t="s">
        <v>219</v>
      </c>
      <c r="C272">
        <v>5659.5</v>
      </c>
      <c r="D272">
        <v>0</v>
      </c>
      <c r="E272" t="s">
        <v>214</v>
      </c>
      <c r="F272" t="s">
        <v>217</v>
      </c>
    </row>
    <row r="273" spans="1:6" x14ac:dyDescent="0.25">
      <c r="A273">
        <v>270</v>
      </c>
      <c r="B273" t="s">
        <v>219</v>
      </c>
      <c r="C273">
        <v>5663.5</v>
      </c>
      <c r="D273">
        <v>0</v>
      </c>
      <c r="E273" t="s">
        <v>214</v>
      </c>
      <c r="F273" t="s">
        <v>217</v>
      </c>
    </row>
    <row r="274" spans="1:6" x14ac:dyDescent="0.25">
      <c r="A274">
        <v>271</v>
      </c>
      <c r="B274" t="s">
        <v>219</v>
      </c>
      <c r="C274">
        <v>5619.9</v>
      </c>
      <c r="D274">
        <v>0</v>
      </c>
      <c r="E274" t="s">
        <v>214</v>
      </c>
      <c r="F274" t="s">
        <v>217</v>
      </c>
    </row>
    <row r="275" spans="1:6" x14ac:dyDescent="0.25">
      <c r="A275">
        <v>272</v>
      </c>
      <c r="B275" t="s">
        <v>219</v>
      </c>
      <c r="C275">
        <v>5652.6</v>
      </c>
      <c r="D275">
        <v>0</v>
      </c>
      <c r="E275" t="s">
        <v>214</v>
      </c>
      <c r="F275" t="s">
        <v>217</v>
      </c>
    </row>
    <row r="276" spans="1:6" x14ac:dyDescent="0.25">
      <c r="A276">
        <v>273</v>
      </c>
      <c r="B276" t="s">
        <v>219</v>
      </c>
      <c r="C276">
        <v>5663.5</v>
      </c>
      <c r="D276">
        <v>0</v>
      </c>
      <c r="E276" t="s">
        <v>214</v>
      </c>
      <c r="F276" t="s">
        <v>217</v>
      </c>
    </row>
    <row r="277" spans="1:6" x14ac:dyDescent="0.25">
      <c r="A277">
        <v>274</v>
      </c>
      <c r="B277" t="s">
        <v>219</v>
      </c>
      <c r="C277">
        <v>5619.9</v>
      </c>
      <c r="D277">
        <v>0</v>
      </c>
      <c r="E277" t="s">
        <v>214</v>
      </c>
      <c r="F277" t="s">
        <v>217</v>
      </c>
    </row>
    <row r="278" spans="1:6" x14ac:dyDescent="0.25">
      <c r="A278">
        <v>275</v>
      </c>
      <c r="B278" t="s">
        <v>219</v>
      </c>
      <c r="C278">
        <v>6085</v>
      </c>
      <c r="D278">
        <v>0</v>
      </c>
      <c r="E278" t="s">
        <v>214</v>
      </c>
      <c r="F278" t="s">
        <v>217</v>
      </c>
    </row>
    <row r="279" spans="1:6" x14ac:dyDescent="0.25">
      <c r="A279">
        <v>276</v>
      </c>
      <c r="B279" t="s">
        <v>219</v>
      </c>
      <c r="C279">
        <v>6085</v>
      </c>
      <c r="D279">
        <v>0</v>
      </c>
      <c r="E279" t="s">
        <v>214</v>
      </c>
      <c r="F279" t="s">
        <v>217</v>
      </c>
    </row>
    <row r="280" spans="1:6" x14ac:dyDescent="0.25">
      <c r="A280">
        <v>277</v>
      </c>
      <c r="B280" t="s">
        <v>219</v>
      </c>
      <c r="C280">
        <v>6085</v>
      </c>
      <c r="D280">
        <v>0</v>
      </c>
      <c r="E280" t="s">
        <v>214</v>
      </c>
      <c r="F280" t="s">
        <v>217</v>
      </c>
    </row>
    <row r="281" spans="1:6" x14ac:dyDescent="0.25">
      <c r="A281">
        <v>278</v>
      </c>
      <c r="B281" t="s">
        <v>219</v>
      </c>
      <c r="C281">
        <v>6085</v>
      </c>
      <c r="D281">
        <v>0</v>
      </c>
      <c r="E281" t="s">
        <v>214</v>
      </c>
      <c r="F281" t="s">
        <v>217</v>
      </c>
    </row>
    <row r="282" spans="1:6" x14ac:dyDescent="0.25">
      <c r="A282">
        <v>279</v>
      </c>
      <c r="B282" t="s">
        <v>219</v>
      </c>
      <c r="C282">
        <v>5498.5</v>
      </c>
      <c r="D282">
        <v>0</v>
      </c>
      <c r="E282" t="s">
        <v>214</v>
      </c>
      <c r="F282" t="s">
        <v>217</v>
      </c>
    </row>
    <row r="283" spans="1:6" x14ac:dyDescent="0.25">
      <c r="A283">
        <v>280</v>
      </c>
      <c r="B283" t="s">
        <v>219</v>
      </c>
      <c r="C283">
        <v>5029</v>
      </c>
      <c r="D283">
        <v>0</v>
      </c>
      <c r="E283" t="s">
        <v>214</v>
      </c>
      <c r="F283" t="s">
        <v>217</v>
      </c>
    </row>
    <row r="284" spans="1:6" x14ac:dyDescent="0.25">
      <c r="A284">
        <v>281</v>
      </c>
      <c r="B284" t="s">
        <v>219</v>
      </c>
      <c r="C284">
        <v>6085</v>
      </c>
      <c r="D284">
        <v>0</v>
      </c>
      <c r="E284" t="s">
        <v>214</v>
      </c>
      <c r="F284" t="s">
        <v>217</v>
      </c>
    </row>
    <row r="285" spans="1:6" x14ac:dyDescent="0.25">
      <c r="A285">
        <v>282</v>
      </c>
      <c r="B285" t="s">
        <v>219</v>
      </c>
      <c r="C285">
        <v>5487.9</v>
      </c>
      <c r="D285">
        <v>0</v>
      </c>
      <c r="E285" t="s">
        <v>214</v>
      </c>
      <c r="F285" t="s">
        <v>217</v>
      </c>
    </row>
    <row r="286" spans="1:6" x14ac:dyDescent="0.25">
      <c r="A286">
        <v>283</v>
      </c>
      <c r="B286" t="s">
        <v>219</v>
      </c>
      <c r="C286">
        <v>6085</v>
      </c>
      <c r="D286">
        <v>0</v>
      </c>
      <c r="E286" t="s">
        <v>214</v>
      </c>
      <c r="F286" t="s">
        <v>217</v>
      </c>
    </row>
    <row r="287" spans="1:6" x14ac:dyDescent="0.25">
      <c r="A287">
        <v>284</v>
      </c>
      <c r="B287" t="s">
        <v>219</v>
      </c>
      <c r="C287">
        <v>6085</v>
      </c>
      <c r="D287">
        <v>0</v>
      </c>
      <c r="E287" t="s">
        <v>214</v>
      </c>
      <c r="F287" t="s">
        <v>217</v>
      </c>
    </row>
    <row r="288" spans="1:6" x14ac:dyDescent="0.25">
      <c r="A288">
        <v>285</v>
      </c>
      <c r="B288" t="s">
        <v>219</v>
      </c>
      <c r="C288">
        <v>6085</v>
      </c>
      <c r="D288">
        <v>0</v>
      </c>
      <c r="E288" t="s">
        <v>214</v>
      </c>
      <c r="F288" t="s">
        <v>217</v>
      </c>
    </row>
    <row r="289" spans="1:6" x14ac:dyDescent="0.25">
      <c r="A289">
        <v>286</v>
      </c>
      <c r="B289" t="s">
        <v>219</v>
      </c>
      <c r="C289">
        <v>5502.5</v>
      </c>
      <c r="D289">
        <v>0</v>
      </c>
      <c r="E289" t="s">
        <v>214</v>
      </c>
      <c r="F289" t="s">
        <v>217</v>
      </c>
    </row>
    <row r="290" spans="1:6" x14ac:dyDescent="0.25">
      <c r="A290">
        <v>287</v>
      </c>
      <c r="B290" t="s">
        <v>219</v>
      </c>
      <c r="C290">
        <v>5502.5</v>
      </c>
      <c r="D290">
        <v>0</v>
      </c>
      <c r="E290" t="s">
        <v>214</v>
      </c>
      <c r="F290" t="s">
        <v>217</v>
      </c>
    </row>
    <row r="291" spans="1:6" x14ac:dyDescent="0.25">
      <c r="A291">
        <v>288</v>
      </c>
      <c r="B291" t="s">
        <v>219</v>
      </c>
      <c r="C291">
        <v>5502.5</v>
      </c>
      <c r="D291">
        <v>0</v>
      </c>
      <c r="E291" t="s">
        <v>214</v>
      </c>
      <c r="F291" t="s">
        <v>217</v>
      </c>
    </row>
    <row r="292" spans="1:6" x14ac:dyDescent="0.25">
      <c r="A292">
        <v>289</v>
      </c>
      <c r="B292" t="s">
        <v>219</v>
      </c>
      <c r="C292">
        <v>5491.9</v>
      </c>
      <c r="D292">
        <v>0</v>
      </c>
      <c r="E292" t="s">
        <v>214</v>
      </c>
      <c r="F292" t="s">
        <v>217</v>
      </c>
    </row>
    <row r="293" spans="1:6" x14ac:dyDescent="0.25">
      <c r="A293">
        <v>290</v>
      </c>
      <c r="B293" t="s">
        <v>219</v>
      </c>
      <c r="C293">
        <v>5183.97</v>
      </c>
      <c r="D293">
        <v>0</v>
      </c>
      <c r="E293" t="s">
        <v>214</v>
      </c>
      <c r="F293" t="s">
        <v>217</v>
      </c>
    </row>
    <row r="294" spans="1:6" x14ac:dyDescent="0.25">
      <c r="A294">
        <v>291</v>
      </c>
      <c r="B294" t="s">
        <v>219</v>
      </c>
      <c r="C294">
        <v>5215.47</v>
      </c>
      <c r="D294">
        <v>0</v>
      </c>
      <c r="E294" t="s">
        <v>214</v>
      </c>
      <c r="F294" t="s">
        <v>217</v>
      </c>
    </row>
    <row r="295" spans="1:6" x14ac:dyDescent="0.25">
      <c r="A295">
        <v>292</v>
      </c>
      <c r="B295" t="s">
        <v>219</v>
      </c>
      <c r="C295">
        <v>5256</v>
      </c>
      <c r="D295">
        <v>0</v>
      </c>
      <c r="E295" t="s">
        <v>214</v>
      </c>
      <c r="F295" t="s">
        <v>217</v>
      </c>
    </row>
    <row r="296" spans="1:6" x14ac:dyDescent="0.25">
      <c r="A296">
        <v>293</v>
      </c>
      <c r="B296" t="s">
        <v>219</v>
      </c>
      <c r="C296">
        <v>5256</v>
      </c>
      <c r="D296">
        <v>0</v>
      </c>
      <c r="E296" t="s">
        <v>214</v>
      </c>
      <c r="F296" t="s">
        <v>217</v>
      </c>
    </row>
    <row r="297" spans="1:6" x14ac:dyDescent="0.25">
      <c r="A297">
        <v>294</v>
      </c>
      <c r="B297" t="s">
        <v>219</v>
      </c>
      <c r="C297">
        <v>4952</v>
      </c>
      <c r="D297">
        <v>0</v>
      </c>
      <c r="E297" t="s">
        <v>214</v>
      </c>
      <c r="F297" t="s">
        <v>217</v>
      </c>
    </row>
    <row r="298" spans="1:6" x14ac:dyDescent="0.25">
      <c r="A298">
        <v>295</v>
      </c>
      <c r="B298" t="s">
        <v>219</v>
      </c>
      <c r="C298">
        <v>5245.87</v>
      </c>
      <c r="D298">
        <v>0</v>
      </c>
      <c r="E298" t="s">
        <v>214</v>
      </c>
      <c r="F298" t="s">
        <v>217</v>
      </c>
    </row>
    <row r="299" spans="1:6" x14ac:dyDescent="0.25">
      <c r="A299">
        <v>296</v>
      </c>
      <c r="B299" t="s">
        <v>219</v>
      </c>
      <c r="C299">
        <v>5256</v>
      </c>
      <c r="D299">
        <v>0</v>
      </c>
      <c r="E299" t="s">
        <v>214</v>
      </c>
      <c r="F299" t="s">
        <v>217</v>
      </c>
    </row>
    <row r="300" spans="1:6" x14ac:dyDescent="0.25">
      <c r="A300">
        <v>297</v>
      </c>
      <c r="B300" t="s">
        <v>219</v>
      </c>
      <c r="C300">
        <v>5256</v>
      </c>
      <c r="D300">
        <v>0</v>
      </c>
      <c r="E300" t="s">
        <v>214</v>
      </c>
      <c r="F300" t="s">
        <v>217</v>
      </c>
    </row>
    <row r="301" spans="1:6" x14ac:dyDescent="0.25">
      <c r="A301">
        <v>298</v>
      </c>
      <c r="B301" t="s">
        <v>219</v>
      </c>
      <c r="C301">
        <v>5256</v>
      </c>
      <c r="D301">
        <v>0</v>
      </c>
      <c r="E301" t="s">
        <v>214</v>
      </c>
      <c r="F301" t="s">
        <v>217</v>
      </c>
    </row>
    <row r="302" spans="1:6" x14ac:dyDescent="0.25">
      <c r="A302">
        <v>299</v>
      </c>
      <c r="B302" t="s">
        <v>219</v>
      </c>
      <c r="C302">
        <v>5235.7299999999996</v>
      </c>
      <c r="D302">
        <v>0</v>
      </c>
      <c r="E302" t="s">
        <v>214</v>
      </c>
      <c r="F302" t="s">
        <v>217</v>
      </c>
    </row>
    <row r="303" spans="1:6" x14ac:dyDescent="0.25">
      <c r="A303">
        <v>300</v>
      </c>
      <c r="B303" t="s">
        <v>219</v>
      </c>
      <c r="C303">
        <v>5256</v>
      </c>
      <c r="D303">
        <v>0</v>
      </c>
      <c r="E303" t="s">
        <v>214</v>
      </c>
      <c r="F303" t="s">
        <v>217</v>
      </c>
    </row>
    <row r="304" spans="1:6" x14ac:dyDescent="0.25">
      <c r="A304">
        <v>301</v>
      </c>
      <c r="B304" t="s">
        <v>219</v>
      </c>
      <c r="C304">
        <v>5256</v>
      </c>
      <c r="D304">
        <v>0</v>
      </c>
      <c r="E304" t="s">
        <v>214</v>
      </c>
      <c r="F304" t="s">
        <v>217</v>
      </c>
    </row>
    <row r="305" spans="1:6" x14ac:dyDescent="0.25">
      <c r="A305">
        <v>302</v>
      </c>
      <c r="B305" t="s">
        <v>219</v>
      </c>
      <c r="C305">
        <v>5256</v>
      </c>
      <c r="D305">
        <v>0</v>
      </c>
      <c r="E305" t="s">
        <v>214</v>
      </c>
      <c r="F305" t="s">
        <v>217</v>
      </c>
    </row>
    <row r="306" spans="1:6" x14ac:dyDescent="0.25">
      <c r="A306">
        <v>303</v>
      </c>
      <c r="B306" t="s">
        <v>219</v>
      </c>
      <c r="C306">
        <v>5256</v>
      </c>
      <c r="D306">
        <v>0</v>
      </c>
      <c r="E306" t="s">
        <v>214</v>
      </c>
      <c r="F306" t="s">
        <v>217</v>
      </c>
    </row>
    <row r="307" spans="1:6" x14ac:dyDescent="0.25">
      <c r="A307">
        <v>304</v>
      </c>
      <c r="B307" t="s">
        <v>219</v>
      </c>
      <c r="C307">
        <v>5256</v>
      </c>
      <c r="D307">
        <v>0</v>
      </c>
      <c r="E307" t="s">
        <v>214</v>
      </c>
      <c r="F307" t="s">
        <v>217</v>
      </c>
    </row>
    <row r="308" spans="1:6" x14ac:dyDescent="0.25">
      <c r="A308">
        <v>305</v>
      </c>
      <c r="B308" t="s">
        <v>219</v>
      </c>
      <c r="C308">
        <v>5215.47</v>
      </c>
      <c r="D308">
        <v>0</v>
      </c>
      <c r="E308" t="s">
        <v>214</v>
      </c>
      <c r="F308" t="s">
        <v>217</v>
      </c>
    </row>
    <row r="309" spans="1:6" x14ac:dyDescent="0.25">
      <c r="A309">
        <v>306</v>
      </c>
      <c r="B309" t="s">
        <v>219</v>
      </c>
      <c r="C309">
        <v>5841</v>
      </c>
      <c r="D309">
        <v>0</v>
      </c>
      <c r="E309" t="s">
        <v>214</v>
      </c>
      <c r="F309" t="s">
        <v>217</v>
      </c>
    </row>
    <row r="310" spans="1:6" x14ac:dyDescent="0.25">
      <c r="A310">
        <v>307</v>
      </c>
      <c r="B310" t="s">
        <v>219</v>
      </c>
      <c r="C310">
        <v>5841</v>
      </c>
      <c r="D310">
        <v>0</v>
      </c>
      <c r="E310" t="s">
        <v>214</v>
      </c>
      <c r="F310" t="s">
        <v>217</v>
      </c>
    </row>
    <row r="311" spans="1:6" x14ac:dyDescent="0.25">
      <c r="A311">
        <v>308</v>
      </c>
      <c r="B311" t="s">
        <v>219</v>
      </c>
      <c r="C311">
        <v>5545.5899999999992</v>
      </c>
      <c r="D311">
        <v>0</v>
      </c>
      <c r="E311" t="s">
        <v>214</v>
      </c>
      <c r="F311" t="s">
        <v>217</v>
      </c>
    </row>
    <row r="312" spans="1:6" x14ac:dyDescent="0.25">
      <c r="A312">
        <v>309</v>
      </c>
      <c r="B312" t="s">
        <v>219</v>
      </c>
      <c r="C312">
        <v>5249.87</v>
      </c>
      <c r="D312">
        <v>0</v>
      </c>
      <c r="E312" t="s">
        <v>214</v>
      </c>
      <c r="F312" t="s">
        <v>217</v>
      </c>
    </row>
    <row r="313" spans="1:6" x14ac:dyDescent="0.25">
      <c r="A313">
        <v>310</v>
      </c>
      <c r="B313" t="s">
        <v>219</v>
      </c>
      <c r="C313">
        <v>5260</v>
      </c>
      <c r="D313">
        <v>0</v>
      </c>
      <c r="E313" t="s">
        <v>214</v>
      </c>
      <c r="F313" t="s">
        <v>217</v>
      </c>
    </row>
    <row r="314" spans="1:6" x14ac:dyDescent="0.25">
      <c r="A314">
        <v>311</v>
      </c>
      <c r="B314" t="s">
        <v>219</v>
      </c>
      <c r="C314">
        <v>5260</v>
      </c>
      <c r="D314">
        <v>0</v>
      </c>
      <c r="E314" t="s">
        <v>214</v>
      </c>
      <c r="F314" t="s">
        <v>217</v>
      </c>
    </row>
    <row r="315" spans="1:6" x14ac:dyDescent="0.25">
      <c r="A315">
        <v>312</v>
      </c>
      <c r="B315" t="s">
        <v>219</v>
      </c>
      <c r="C315">
        <v>4960.2700000000004</v>
      </c>
      <c r="D315">
        <v>0</v>
      </c>
      <c r="E315" t="s">
        <v>214</v>
      </c>
      <c r="F315" t="s">
        <v>217</v>
      </c>
    </row>
    <row r="316" spans="1:6" x14ac:dyDescent="0.25">
      <c r="A316">
        <v>313</v>
      </c>
      <c r="B316" t="s">
        <v>219</v>
      </c>
      <c r="C316">
        <v>5249.87</v>
      </c>
      <c r="D316">
        <v>0</v>
      </c>
      <c r="E316" t="s">
        <v>214</v>
      </c>
      <c r="F316" t="s">
        <v>217</v>
      </c>
    </row>
    <row r="317" spans="1:6" x14ac:dyDescent="0.25">
      <c r="A317">
        <v>314</v>
      </c>
      <c r="B317" t="s">
        <v>219</v>
      </c>
      <c r="C317">
        <v>5260</v>
      </c>
      <c r="D317">
        <v>0</v>
      </c>
      <c r="E317" t="s">
        <v>214</v>
      </c>
      <c r="F317" t="s">
        <v>217</v>
      </c>
    </row>
    <row r="318" spans="1:6" x14ac:dyDescent="0.25">
      <c r="A318">
        <v>315</v>
      </c>
      <c r="B318" t="s">
        <v>219</v>
      </c>
      <c r="C318">
        <v>9567.4700000000012</v>
      </c>
      <c r="D318">
        <v>0</v>
      </c>
      <c r="E318" t="s">
        <v>214</v>
      </c>
      <c r="F318" t="s">
        <v>217</v>
      </c>
    </row>
    <row r="319" spans="1:6" x14ac:dyDescent="0.25">
      <c r="A319">
        <v>316</v>
      </c>
      <c r="B319" t="s">
        <v>219</v>
      </c>
      <c r="C319">
        <v>5219.47</v>
      </c>
      <c r="D319">
        <v>0</v>
      </c>
      <c r="E319" t="s">
        <v>214</v>
      </c>
      <c r="F319" t="s">
        <v>217</v>
      </c>
    </row>
    <row r="320" spans="1:6" x14ac:dyDescent="0.25">
      <c r="A320">
        <v>317</v>
      </c>
      <c r="B320" t="s">
        <v>219</v>
      </c>
      <c r="C320">
        <v>5605.5</v>
      </c>
      <c r="D320">
        <v>0</v>
      </c>
      <c r="E320" t="s">
        <v>214</v>
      </c>
      <c r="F320" t="s">
        <v>217</v>
      </c>
    </row>
    <row r="321" spans="1:6" x14ac:dyDescent="0.25">
      <c r="A321">
        <v>318</v>
      </c>
      <c r="B321" t="s">
        <v>219</v>
      </c>
      <c r="C321">
        <v>5605.5</v>
      </c>
      <c r="D321">
        <v>0</v>
      </c>
      <c r="E321" t="s">
        <v>214</v>
      </c>
      <c r="F321" t="s">
        <v>217</v>
      </c>
    </row>
    <row r="322" spans="1:6" x14ac:dyDescent="0.25">
      <c r="A322">
        <v>319</v>
      </c>
      <c r="B322" t="s">
        <v>219</v>
      </c>
      <c r="C322">
        <v>5914.4</v>
      </c>
      <c r="D322">
        <v>0</v>
      </c>
      <c r="E322" t="s">
        <v>214</v>
      </c>
      <c r="F322" t="s">
        <v>217</v>
      </c>
    </row>
    <row r="323" spans="1:6" x14ac:dyDescent="0.25">
      <c r="A323">
        <v>320</v>
      </c>
      <c r="B323" t="s">
        <v>219</v>
      </c>
      <c r="C323">
        <v>4732.5</v>
      </c>
      <c r="D323">
        <v>0</v>
      </c>
      <c r="E323" t="s">
        <v>214</v>
      </c>
      <c r="F323" t="s">
        <v>217</v>
      </c>
    </row>
    <row r="324" spans="1:6" x14ac:dyDescent="0.25">
      <c r="A324">
        <v>321</v>
      </c>
      <c r="B324" t="s">
        <v>219</v>
      </c>
      <c r="C324">
        <v>5605.5</v>
      </c>
      <c r="D324">
        <v>0</v>
      </c>
      <c r="E324" t="s">
        <v>214</v>
      </c>
      <c r="F324" t="s">
        <v>217</v>
      </c>
    </row>
    <row r="325" spans="1:6" x14ac:dyDescent="0.25">
      <c r="A325">
        <v>322</v>
      </c>
      <c r="B325" t="s">
        <v>219</v>
      </c>
      <c r="C325">
        <v>5605.5</v>
      </c>
      <c r="D325">
        <v>0</v>
      </c>
      <c r="E325" t="s">
        <v>214</v>
      </c>
      <c r="F325" t="s">
        <v>217</v>
      </c>
    </row>
    <row r="326" spans="1:6" x14ac:dyDescent="0.25">
      <c r="A326">
        <v>323</v>
      </c>
      <c r="B326" t="s">
        <v>219</v>
      </c>
      <c r="C326">
        <v>5605.5</v>
      </c>
      <c r="D326">
        <v>0</v>
      </c>
      <c r="E326" t="s">
        <v>214</v>
      </c>
      <c r="F326" t="s">
        <v>217</v>
      </c>
    </row>
    <row r="327" spans="1:6" x14ac:dyDescent="0.25">
      <c r="A327">
        <v>324</v>
      </c>
      <c r="B327" t="s">
        <v>219</v>
      </c>
      <c r="C327">
        <v>5605.5</v>
      </c>
      <c r="D327">
        <v>0</v>
      </c>
      <c r="E327" t="s">
        <v>214</v>
      </c>
      <c r="F327" t="s">
        <v>217</v>
      </c>
    </row>
    <row r="328" spans="1:6" x14ac:dyDescent="0.25">
      <c r="A328">
        <v>325</v>
      </c>
      <c r="B328" t="s">
        <v>219</v>
      </c>
      <c r="C328">
        <v>5605.5</v>
      </c>
      <c r="D328">
        <v>0</v>
      </c>
      <c r="E328" t="s">
        <v>214</v>
      </c>
      <c r="F328" t="s">
        <v>217</v>
      </c>
    </row>
    <row r="329" spans="1:6" x14ac:dyDescent="0.25">
      <c r="A329">
        <v>326</v>
      </c>
      <c r="B329" t="s">
        <v>219</v>
      </c>
      <c r="C329">
        <v>5605.5</v>
      </c>
      <c r="D329">
        <v>0</v>
      </c>
      <c r="E329" t="s">
        <v>214</v>
      </c>
      <c r="F329" t="s">
        <v>217</v>
      </c>
    </row>
    <row r="330" spans="1:6" x14ac:dyDescent="0.25">
      <c r="A330">
        <v>327</v>
      </c>
      <c r="B330" t="s">
        <v>219</v>
      </c>
      <c r="C330">
        <v>5605.5</v>
      </c>
      <c r="D330">
        <v>0</v>
      </c>
      <c r="E330" t="s">
        <v>214</v>
      </c>
      <c r="F330" t="s">
        <v>217</v>
      </c>
    </row>
    <row r="331" spans="1:6" x14ac:dyDescent="0.25">
      <c r="A331">
        <v>328</v>
      </c>
      <c r="B331" t="s">
        <v>219</v>
      </c>
      <c r="C331">
        <v>5605.5</v>
      </c>
      <c r="D331">
        <v>0</v>
      </c>
      <c r="E331" t="s">
        <v>214</v>
      </c>
      <c r="F331" t="s">
        <v>217</v>
      </c>
    </row>
    <row r="332" spans="1:6" x14ac:dyDescent="0.25">
      <c r="A332">
        <v>329</v>
      </c>
      <c r="B332" t="s">
        <v>219</v>
      </c>
      <c r="C332">
        <v>5605.5</v>
      </c>
      <c r="D332">
        <v>0</v>
      </c>
      <c r="E332" t="s">
        <v>214</v>
      </c>
      <c r="F332" t="s">
        <v>217</v>
      </c>
    </row>
    <row r="333" spans="1:6" x14ac:dyDescent="0.25">
      <c r="A333">
        <v>330</v>
      </c>
      <c r="B333" t="s">
        <v>219</v>
      </c>
      <c r="C333">
        <v>5013.8</v>
      </c>
      <c r="D333">
        <v>0</v>
      </c>
      <c r="E333" t="s">
        <v>214</v>
      </c>
      <c r="F333" t="s">
        <v>217</v>
      </c>
    </row>
    <row r="334" spans="1:6" x14ac:dyDescent="0.25">
      <c r="A334">
        <v>331</v>
      </c>
      <c r="B334" t="s">
        <v>219</v>
      </c>
      <c r="C334">
        <v>5605.5</v>
      </c>
      <c r="D334">
        <v>0</v>
      </c>
      <c r="E334" t="s">
        <v>214</v>
      </c>
      <c r="F334" t="s">
        <v>217</v>
      </c>
    </row>
    <row r="335" spans="1:6" x14ac:dyDescent="0.25">
      <c r="A335">
        <v>332</v>
      </c>
      <c r="B335" t="s">
        <v>219</v>
      </c>
      <c r="C335">
        <v>5605.5</v>
      </c>
      <c r="D335">
        <v>0</v>
      </c>
      <c r="E335" t="s">
        <v>214</v>
      </c>
      <c r="F335" t="s">
        <v>217</v>
      </c>
    </row>
    <row r="336" spans="1:6" x14ac:dyDescent="0.25">
      <c r="A336">
        <v>333</v>
      </c>
      <c r="B336" t="s">
        <v>219</v>
      </c>
      <c r="C336">
        <v>4984.7</v>
      </c>
      <c r="D336">
        <v>0</v>
      </c>
      <c r="E336" t="s">
        <v>214</v>
      </c>
      <c r="F336" t="s">
        <v>217</v>
      </c>
    </row>
    <row r="337" spans="1:6" x14ac:dyDescent="0.25">
      <c r="A337">
        <v>334</v>
      </c>
      <c r="B337" t="s">
        <v>219</v>
      </c>
      <c r="C337">
        <v>5027.5</v>
      </c>
      <c r="D337">
        <v>0</v>
      </c>
      <c r="E337" t="s">
        <v>214</v>
      </c>
      <c r="F337" t="s">
        <v>217</v>
      </c>
    </row>
    <row r="338" spans="1:6" x14ac:dyDescent="0.25">
      <c r="A338">
        <v>335</v>
      </c>
      <c r="B338" t="s">
        <v>219</v>
      </c>
      <c r="C338">
        <v>4741.1000000000004</v>
      </c>
      <c r="D338">
        <v>0</v>
      </c>
      <c r="E338" t="s">
        <v>214</v>
      </c>
      <c r="F338" t="s">
        <v>217</v>
      </c>
    </row>
    <row r="339" spans="1:6" x14ac:dyDescent="0.25">
      <c r="A339">
        <v>336</v>
      </c>
      <c r="B339" t="s">
        <v>219</v>
      </c>
      <c r="C339">
        <v>4988.7</v>
      </c>
      <c r="D339">
        <v>0</v>
      </c>
      <c r="E339" t="s">
        <v>214</v>
      </c>
      <c r="F339" t="s">
        <v>217</v>
      </c>
    </row>
    <row r="340" spans="1:6" x14ac:dyDescent="0.25">
      <c r="A340">
        <v>337</v>
      </c>
      <c r="B340" t="s">
        <v>219</v>
      </c>
      <c r="C340">
        <v>5027.5</v>
      </c>
      <c r="D340">
        <v>0</v>
      </c>
      <c r="E340" t="s">
        <v>214</v>
      </c>
      <c r="F340" t="s">
        <v>217</v>
      </c>
    </row>
    <row r="341" spans="1:6" x14ac:dyDescent="0.25">
      <c r="A341">
        <v>338</v>
      </c>
      <c r="B341" t="s">
        <v>219</v>
      </c>
      <c r="C341">
        <v>4264.7700000000004</v>
      </c>
      <c r="D341">
        <v>0</v>
      </c>
      <c r="E341" t="s">
        <v>214</v>
      </c>
      <c r="F341" t="s">
        <v>217</v>
      </c>
    </row>
    <row r="342" spans="1:6" x14ac:dyDescent="0.25">
      <c r="A342">
        <v>339</v>
      </c>
      <c r="B342" t="s">
        <v>219</v>
      </c>
      <c r="C342">
        <v>4809.2</v>
      </c>
      <c r="D342">
        <v>0</v>
      </c>
      <c r="E342" t="s">
        <v>214</v>
      </c>
      <c r="F342" t="s">
        <v>217</v>
      </c>
    </row>
    <row r="343" spans="1:6" x14ac:dyDescent="0.25">
      <c r="A343">
        <v>340</v>
      </c>
      <c r="B343" t="s">
        <v>219</v>
      </c>
      <c r="C343">
        <v>4539.5</v>
      </c>
      <c r="D343">
        <v>0</v>
      </c>
      <c r="E343" t="s">
        <v>214</v>
      </c>
      <c r="F343" t="s">
        <v>217</v>
      </c>
    </row>
    <row r="344" spans="1:6" x14ac:dyDescent="0.25">
      <c r="A344">
        <v>341</v>
      </c>
      <c r="B344" t="s">
        <v>219</v>
      </c>
      <c r="C344">
        <v>4822.5</v>
      </c>
      <c r="D344">
        <v>0</v>
      </c>
      <c r="E344" t="s">
        <v>214</v>
      </c>
      <c r="F344" t="s">
        <v>217</v>
      </c>
    </row>
    <row r="345" spans="1:6" x14ac:dyDescent="0.25">
      <c r="A345">
        <v>342</v>
      </c>
      <c r="B345" t="s">
        <v>219</v>
      </c>
      <c r="C345">
        <v>4765.5</v>
      </c>
      <c r="D345">
        <v>0</v>
      </c>
      <c r="E345" t="s">
        <v>214</v>
      </c>
      <c r="F345" t="s">
        <v>217</v>
      </c>
    </row>
    <row r="346" spans="1:6" x14ac:dyDescent="0.25">
      <c r="A346">
        <v>343</v>
      </c>
      <c r="B346" t="s">
        <v>219</v>
      </c>
      <c r="C346">
        <v>5352</v>
      </c>
      <c r="D346">
        <v>0</v>
      </c>
      <c r="E346" t="s">
        <v>214</v>
      </c>
      <c r="F346" t="s">
        <v>217</v>
      </c>
    </row>
    <row r="347" spans="1:6" x14ac:dyDescent="0.25">
      <c r="A347">
        <v>344</v>
      </c>
      <c r="B347" t="s">
        <v>219</v>
      </c>
      <c r="C347">
        <v>5646.79</v>
      </c>
      <c r="D347">
        <v>0</v>
      </c>
      <c r="E347" t="s">
        <v>214</v>
      </c>
      <c r="F347" t="s">
        <v>217</v>
      </c>
    </row>
    <row r="348" spans="1:6" x14ac:dyDescent="0.25">
      <c r="A348">
        <v>345</v>
      </c>
      <c r="B348" t="s">
        <v>219</v>
      </c>
      <c r="C348">
        <v>5137.5</v>
      </c>
      <c r="D348">
        <v>0</v>
      </c>
      <c r="E348" t="s">
        <v>214</v>
      </c>
      <c r="F348" t="s">
        <v>217</v>
      </c>
    </row>
    <row r="349" spans="1:6" x14ac:dyDescent="0.25">
      <c r="A349">
        <v>346</v>
      </c>
      <c r="B349" t="s">
        <v>219</v>
      </c>
      <c r="C349">
        <v>4554.5</v>
      </c>
      <c r="D349">
        <v>0</v>
      </c>
      <c r="E349" t="s">
        <v>214</v>
      </c>
      <c r="F349" t="s">
        <v>217</v>
      </c>
    </row>
    <row r="350" spans="1:6" x14ac:dyDescent="0.25">
      <c r="A350">
        <v>347</v>
      </c>
      <c r="B350" t="s">
        <v>219</v>
      </c>
      <c r="C350">
        <v>4160</v>
      </c>
      <c r="D350">
        <v>0</v>
      </c>
      <c r="E350" t="s">
        <v>214</v>
      </c>
      <c r="F350" t="s">
        <v>217</v>
      </c>
    </row>
    <row r="351" spans="1:6" x14ac:dyDescent="0.25">
      <c r="A351">
        <v>348</v>
      </c>
      <c r="B351" t="s">
        <v>219</v>
      </c>
      <c r="C351">
        <v>3922.83</v>
      </c>
      <c r="D351">
        <v>0</v>
      </c>
      <c r="E351" t="s">
        <v>214</v>
      </c>
      <c r="F351" t="s">
        <v>217</v>
      </c>
    </row>
    <row r="352" spans="1:6" x14ac:dyDescent="0.25">
      <c r="A352">
        <v>349</v>
      </c>
      <c r="B352" t="s">
        <v>219</v>
      </c>
      <c r="C352">
        <v>4742.5</v>
      </c>
      <c r="D352">
        <v>0</v>
      </c>
      <c r="E352" t="s">
        <v>214</v>
      </c>
      <c r="F352" t="s">
        <v>217</v>
      </c>
    </row>
    <row r="353" spans="1:6" x14ac:dyDescent="0.25">
      <c r="A353">
        <v>350</v>
      </c>
      <c r="B353" t="s">
        <v>219</v>
      </c>
      <c r="C353">
        <v>3919</v>
      </c>
      <c r="D353">
        <v>0</v>
      </c>
      <c r="E353" t="s">
        <v>214</v>
      </c>
      <c r="F353" t="s">
        <v>217</v>
      </c>
    </row>
    <row r="354" spans="1:6" x14ac:dyDescent="0.25">
      <c r="A354">
        <v>351</v>
      </c>
      <c r="B354" t="s">
        <v>219</v>
      </c>
      <c r="C354">
        <v>4160</v>
      </c>
      <c r="D354">
        <v>0</v>
      </c>
      <c r="E354" t="s">
        <v>214</v>
      </c>
      <c r="F354" t="s">
        <v>217</v>
      </c>
    </row>
    <row r="355" spans="1:6" x14ac:dyDescent="0.25">
      <c r="A355">
        <v>352</v>
      </c>
      <c r="B355" t="s">
        <v>219</v>
      </c>
      <c r="C355">
        <v>4160</v>
      </c>
      <c r="D355">
        <v>0</v>
      </c>
      <c r="E355" t="s">
        <v>214</v>
      </c>
      <c r="F355" t="s">
        <v>217</v>
      </c>
    </row>
    <row r="356" spans="1:6" x14ac:dyDescent="0.25">
      <c r="A356">
        <v>353</v>
      </c>
      <c r="B356" t="s">
        <v>219</v>
      </c>
      <c r="C356">
        <v>3798.5</v>
      </c>
      <c r="D356">
        <v>0</v>
      </c>
      <c r="E356" t="s">
        <v>214</v>
      </c>
      <c r="F356" t="s">
        <v>217</v>
      </c>
    </row>
    <row r="357" spans="1:6" x14ac:dyDescent="0.25">
      <c r="A357">
        <v>354</v>
      </c>
      <c r="B357" t="s">
        <v>219</v>
      </c>
      <c r="C357">
        <v>4742.5</v>
      </c>
      <c r="D357">
        <v>0</v>
      </c>
      <c r="E357" t="s">
        <v>214</v>
      </c>
      <c r="F357" t="s">
        <v>217</v>
      </c>
    </row>
    <row r="358" spans="1:6" x14ac:dyDescent="0.25">
      <c r="A358">
        <v>355</v>
      </c>
      <c r="B358" t="s">
        <v>219</v>
      </c>
      <c r="C358">
        <v>4160</v>
      </c>
      <c r="D358">
        <v>0</v>
      </c>
      <c r="E358" t="s">
        <v>214</v>
      </c>
      <c r="F358" t="s">
        <v>217</v>
      </c>
    </row>
    <row r="359" spans="1:6" x14ac:dyDescent="0.25">
      <c r="A359">
        <v>356</v>
      </c>
      <c r="B359" t="s">
        <v>219</v>
      </c>
      <c r="C359">
        <v>4039.5</v>
      </c>
      <c r="D359">
        <v>0</v>
      </c>
      <c r="E359" t="s">
        <v>214</v>
      </c>
      <c r="F359" t="s">
        <v>217</v>
      </c>
    </row>
    <row r="360" spans="1:6" x14ac:dyDescent="0.25">
      <c r="A360">
        <v>357</v>
      </c>
      <c r="B360" t="s">
        <v>219</v>
      </c>
      <c r="C360">
        <v>3802.33</v>
      </c>
      <c r="D360">
        <v>0</v>
      </c>
      <c r="E360" t="s">
        <v>214</v>
      </c>
      <c r="F360" t="s">
        <v>217</v>
      </c>
    </row>
    <row r="361" spans="1:6" x14ac:dyDescent="0.25">
      <c r="A361">
        <v>358</v>
      </c>
      <c r="B361" t="s">
        <v>219</v>
      </c>
      <c r="C361">
        <v>4742.5</v>
      </c>
      <c r="D361">
        <v>0</v>
      </c>
      <c r="E361" t="s">
        <v>214</v>
      </c>
      <c r="F361" t="s">
        <v>217</v>
      </c>
    </row>
    <row r="362" spans="1:6" x14ac:dyDescent="0.25">
      <c r="A362">
        <v>359</v>
      </c>
      <c r="B362" t="s">
        <v>219</v>
      </c>
      <c r="C362">
        <v>4160</v>
      </c>
      <c r="D362">
        <v>0</v>
      </c>
      <c r="E362" t="s">
        <v>214</v>
      </c>
      <c r="F362" t="s">
        <v>217</v>
      </c>
    </row>
    <row r="363" spans="1:6" x14ac:dyDescent="0.25">
      <c r="A363">
        <v>360</v>
      </c>
      <c r="B363" t="s">
        <v>219</v>
      </c>
      <c r="C363">
        <v>4742.5</v>
      </c>
      <c r="D363">
        <v>0</v>
      </c>
      <c r="E363" t="s">
        <v>214</v>
      </c>
      <c r="F363" t="s">
        <v>217</v>
      </c>
    </row>
    <row r="364" spans="1:6" x14ac:dyDescent="0.25">
      <c r="A364">
        <v>361</v>
      </c>
      <c r="B364" t="s">
        <v>219</v>
      </c>
      <c r="C364">
        <v>4742.5</v>
      </c>
      <c r="D364">
        <v>0</v>
      </c>
      <c r="E364" t="s">
        <v>214</v>
      </c>
      <c r="F364" t="s">
        <v>217</v>
      </c>
    </row>
    <row r="365" spans="1:6" x14ac:dyDescent="0.25">
      <c r="A365">
        <v>362</v>
      </c>
      <c r="B365" t="s">
        <v>219</v>
      </c>
      <c r="C365">
        <v>4742.5</v>
      </c>
      <c r="D365">
        <v>0</v>
      </c>
      <c r="E365" t="s">
        <v>214</v>
      </c>
      <c r="F365" t="s">
        <v>217</v>
      </c>
    </row>
    <row r="366" spans="1:6" x14ac:dyDescent="0.25">
      <c r="A366">
        <v>363</v>
      </c>
      <c r="B366" t="s">
        <v>219</v>
      </c>
      <c r="C366">
        <v>4160</v>
      </c>
      <c r="D366">
        <v>0</v>
      </c>
      <c r="E366" t="s">
        <v>214</v>
      </c>
      <c r="F366" t="s">
        <v>217</v>
      </c>
    </row>
    <row r="367" spans="1:6" x14ac:dyDescent="0.25">
      <c r="A367">
        <v>364</v>
      </c>
      <c r="B367" t="s">
        <v>219</v>
      </c>
      <c r="C367">
        <v>4693</v>
      </c>
      <c r="D367">
        <v>0</v>
      </c>
      <c r="E367" t="s">
        <v>214</v>
      </c>
      <c r="F367" t="s">
        <v>217</v>
      </c>
    </row>
    <row r="368" spans="1:6" x14ac:dyDescent="0.25">
      <c r="A368">
        <v>365</v>
      </c>
      <c r="B368" t="s">
        <v>219</v>
      </c>
      <c r="C368">
        <v>4151.96</v>
      </c>
      <c r="D368">
        <v>0</v>
      </c>
      <c r="E368" t="s">
        <v>214</v>
      </c>
      <c r="F368" t="s">
        <v>217</v>
      </c>
    </row>
    <row r="369" spans="1:6" x14ac:dyDescent="0.25">
      <c r="A369">
        <v>366</v>
      </c>
      <c r="B369" t="s">
        <v>219</v>
      </c>
      <c r="C369">
        <v>4742.5</v>
      </c>
      <c r="D369">
        <v>0</v>
      </c>
      <c r="E369" t="s">
        <v>214</v>
      </c>
      <c r="F369" t="s">
        <v>217</v>
      </c>
    </row>
    <row r="370" spans="1:6" x14ac:dyDescent="0.25">
      <c r="A370">
        <v>367</v>
      </c>
      <c r="B370" t="s">
        <v>219</v>
      </c>
      <c r="C370">
        <v>4160</v>
      </c>
      <c r="D370">
        <v>0</v>
      </c>
      <c r="E370" t="s">
        <v>214</v>
      </c>
      <c r="F370" t="s">
        <v>217</v>
      </c>
    </row>
    <row r="371" spans="1:6" x14ac:dyDescent="0.25">
      <c r="A371">
        <v>368</v>
      </c>
      <c r="B371" t="s">
        <v>219</v>
      </c>
      <c r="C371">
        <v>4160</v>
      </c>
      <c r="D371">
        <v>0</v>
      </c>
      <c r="E371" t="s">
        <v>214</v>
      </c>
      <c r="F371" t="s">
        <v>217</v>
      </c>
    </row>
    <row r="372" spans="1:6" x14ac:dyDescent="0.25">
      <c r="A372">
        <v>369</v>
      </c>
      <c r="B372" t="s">
        <v>219</v>
      </c>
      <c r="C372">
        <v>4742.5</v>
      </c>
      <c r="D372">
        <v>0</v>
      </c>
      <c r="E372" t="s">
        <v>214</v>
      </c>
      <c r="F372" t="s">
        <v>217</v>
      </c>
    </row>
    <row r="373" spans="1:6" x14ac:dyDescent="0.25">
      <c r="A373">
        <v>370</v>
      </c>
      <c r="B373" t="s">
        <v>219</v>
      </c>
      <c r="C373">
        <v>4742.5</v>
      </c>
      <c r="D373">
        <v>0</v>
      </c>
      <c r="E373" t="s">
        <v>214</v>
      </c>
      <c r="F373" t="s">
        <v>217</v>
      </c>
    </row>
    <row r="374" spans="1:6" x14ac:dyDescent="0.25">
      <c r="A374">
        <v>371</v>
      </c>
      <c r="B374" t="s">
        <v>219</v>
      </c>
      <c r="C374">
        <v>4742.5</v>
      </c>
      <c r="D374">
        <v>0</v>
      </c>
      <c r="E374" t="s">
        <v>214</v>
      </c>
      <c r="F374" t="s">
        <v>217</v>
      </c>
    </row>
    <row r="375" spans="1:6" x14ac:dyDescent="0.25">
      <c r="A375">
        <v>372</v>
      </c>
      <c r="B375" t="s">
        <v>219</v>
      </c>
      <c r="C375">
        <v>4160</v>
      </c>
      <c r="D375">
        <v>0</v>
      </c>
      <c r="E375" t="s">
        <v>214</v>
      </c>
      <c r="F375" t="s">
        <v>217</v>
      </c>
    </row>
    <row r="376" spans="1:6" x14ac:dyDescent="0.25">
      <c r="A376">
        <v>373</v>
      </c>
      <c r="B376" t="s">
        <v>219</v>
      </c>
      <c r="C376">
        <v>4160</v>
      </c>
      <c r="D376">
        <v>0</v>
      </c>
      <c r="E376" t="s">
        <v>214</v>
      </c>
      <c r="F376" t="s">
        <v>217</v>
      </c>
    </row>
    <row r="377" spans="1:6" x14ac:dyDescent="0.25">
      <c r="A377">
        <v>374</v>
      </c>
      <c r="B377" t="s">
        <v>219</v>
      </c>
      <c r="C377">
        <v>5850.34</v>
      </c>
      <c r="D377">
        <v>0</v>
      </c>
      <c r="E377" t="s">
        <v>214</v>
      </c>
      <c r="F377" t="s">
        <v>217</v>
      </c>
    </row>
    <row r="378" spans="1:6" x14ac:dyDescent="0.25">
      <c r="A378">
        <v>375</v>
      </c>
      <c r="B378" t="s">
        <v>219</v>
      </c>
      <c r="C378">
        <v>5641.7</v>
      </c>
      <c r="D378">
        <v>0</v>
      </c>
      <c r="E378" t="s">
        <v>214</v>
      </c>
      <c r="F378" t="s">
        <v>217</v>
      </c>
    </row>
    <row r="379" spans="1:6" x14ac:dyDescent="0.25">
      <c r="A379">
        <v>376</v>
      </c>
      <c r="B379" t="s">
        <v>219</v>
      </c>
      <c r="C379">
        <v>5460.1</v>
      </c>
      <c r="D379">
        <v>0</v>
      </c>
      <c r="E379" t="s">
        <v>214</v>
      </c>
      <c r="F379" t="s">
        <v>217</v>
      </c>
    </row>
    <row r="380" spans="1:6" x14ac:dyDescent="0.25">
      <c r="A380">
        <v>377</v>
      </c>
      <c r="B380" t="s">
        <v>219</v>
      </c>
      <c r="C380">
        <v>5260</v>
      </c>
      <c r="D380">
        <v>0</v>
      </c>
      <c r="E380" t="s">
        <v>214</v>
      </c>
      <c r="F380" t="s">
        <v>217</v>
      </c>
    </row>
    <row r="381" spans="1:6" x14ac:dyDescent="0.25">
      <c r="A381">
        <v>378</v>
      </c>
      <c r="B381" t="s">
        <v>219</v>
      </c>
      <c r="C381">
        <v>5027.5</v>
      </c>
      <c r="D381">
        <v>0</v>
      </c>
      <c r="E381" t="s">
        <v>214</v>
      </c>
      <c r="F381" t="s">
        <v>217</v>
      </c>
    </row>
    <row r="382" spans="1:6" x14ac:dyDescent="0.25">
      <c r="A382">
        <v>379</v>
      </c>
      <c r="B382" t="s">
        <v>219</v>
      </c>
      <c r="C382">
        <v>4822.5</v>
      </c>
      <c r="D382">
        <v>0</v>
      </c>
      <c r="E382" t="s">
        <v>214</v>
      </c>
      <c r="F382" t="s">
        <v>217</v>
      </c>
    </row>
    <row r="383" spans="1:6" x14ac:dyDescent="0.25">
      <c r="A383">
        <v>380</v>
      </c>
      <c r="B383" t="s">
        <v>219</v>
      </c>
      <c r="C383">
        <v>3557.5</v>
      </c>
      <c r="D383">
        <v>0</v>
      </c>
      <c r="E383" t="s">
        <v>214</v>
      </c>
      <c r="F383" t="s">
        <v>217</v>
      </c>
    </row>
    <row r="384" spans="1:6" x14ac:dyDescent="0.25">
      <c r="A384">
        <v>381</v>
      </c>
      <c r="B384" t="s">
        <v>219</v>
      </c>
      <c r="C384">
        <v>4160</v>
      </c>
      <c r="D384">
        <v>0</v>
      </c>
      <c r="E384" t="s">
        <v>214</v>
      </c>
      <c r="F384" t="s">
        <v>217</v>
      </c>
    </row>
    <row r="385" spans="1:6" x14ac:dyDescent="0.25">
      <c r="A385">
        <v>382</v>
      </c>
      <c r="B385" t="s">
        <v>219</v>
      </c>
      <c r="C385">
        <v>4160</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220</v>
      </c>
      <c r="C231">
        <v>0</v>
      </c>
      <c r="D231">
        <v>0</v>
      </c>
      <c r="E231" t="s">
        <v>214</v>
      </c>
      <c r="F231" t="s">
        <v>217</v>
      </c>
    </row>
    <row r="232" spans="1:6" x14ac:dyDescent="0.25">
      <c r="A232">
        <v>229</v>
      </c>
      <c r="B232" t="s">
        <v>220</v>
      </c>
      <c r="C232">
        <v>0</v>
      </c>
      <c r="D232">
        <v>0</v>
      </c>
      <c r="E232" t="s">
        <v>214</v>
      </c>
      <c r="F232" t="s">
        <v>217</v>
      </c>
    </row>
    <row r="233" spans="1:6" x14ac:dyDescent="0.25">
      <c r="A233">
        <v>230</v>
      </c>
      <c r="B233" t="s">
        <v>220</v>
      </c>
      <c r="C233">
        <v>0</v>
      </c>
      <c r="D233">
        <v>0</v>
      </c>
      <c r="E233" t="s">
        <v>214</v>
      </c>
      <c r="F233" t="s">
        <v>217</v>
      </c>
    </row>
    <row r="234" spans="1:6" x14ac:dyDescent="0.25">
      <c r="A234">
        <v>231</v>
      </c>
      <c r="B234" t="s">
        <v>220</v>
      </c>
      <c r="C234">
        <v>0</v>
      </c>
      <c r="D234">
        <v>0</v>
      </c>
      <c r="E234" t="s">
        <v>214</v>
      </c>
      <c r="F234" t="s">
        <v>217</v>
      </c>
    </row>
    <row r="235" spans="1:6" x14ac:dyDescent="0.25">
      <c r="A235">
        <v>232</v>
      </c>
      <c r="B235" t="s">
        <v>220</v>
      </c>
      <c r="C235">
        <v>0</v>
      </c>
      <c r="D235">
        <v>0</v>
      </c>
      <c r="E235" t="s">
        <v>214</v>
      </c>
      <c r="F235" t="s">
        <v>217</v>
      </c>
    </row>
    <row r="236" spans="1:6" x14ac:dyDescent="0.25">
      <c r="A236">
        <v>233</v>
      </c>
      <c r="B236" t="s">
        <v>220</v>
      </c>
      <c r="C236">
        <v>0</v>
      </c>
      <c r="D236">
        <v>0</v>
      </c>
      <c r="E236" t="s">
        <v>214</v>
      </c>
      <c r="F236" t="s">
        <v>217</v>
      </c>
    </row>
    <row r="237" spans="1:6" x14ac:dyDescent="0.25">
      <c r="A237">
        <v>234</v>
      </c>
      <c r="B237" t="s">
        <v>220</v>
      </c>
      <c r="C237">
        <v>0</v>
      </c>
      <c r="D237">
        <v>0</v>
      </c>
      <c r="E237" t="s">
        <v>214</v>
      </c>
      <c r="F237" t="s">
        <v>217</v>
      </c>
    </row>
    <row r="238" spans="1:6" x14ac:dyDescent="0.25">
      <c r="A238">
        <v>235</v>
      </c>
      <c r="B238" t="s">
        <v>220</v>
      </c>
      <c r="C238">
        <v>0</v>
      </c>
      <c r="D238">
        <v>0</v>
      </c>
      <c r="E238" t="s">
        <v>214</v>
      </c>
      <c r="F238" t="s">
        <v>217</v>
      </c>
    </row>
    <row r="239" spans="1:6" x14ac:dyDescent="0.25">
      <c r="A239">
        <v>236</v>
      </c>
      <c r="B239" t="s">
        <v>220</v>
      </c>
      <c r="C239">
        <v>0</v>
      </c>
      <c r="D239">
        <v>0</v>
      </c>
      <c r="E239" t="s">
        <v>214</v>
      </c>
      <c r="F239" t="s">
        <v>217</v>
      </c>
    </row>
    <row r="240" spans="1:6" x14ac:dyDescent="0.25">
      <c r="A240">
        <v>237</v>
      </c>
      <c r="B240" t="s">
        <v>220</v>
      </c>
      <c r="C240">
        <v>0</v>
      </c>
      <c r="D240">
        <v>0</v>
      </c>
      <c r="E240" t="s">
        <v>214</v>
      </c>
      <c r="F240" t="s">
        <v>217</v>
      </c>
    </row>
    <row r="241" spans="1:6" x14ac:dyDescent="0.25">
      <c r="A241">
        <v>238</v>
      </c>
      <c r="B241" t="s">
        <v>220</v>
      </c>
      <c r="C241">
        <v>0</v>
      </c>
      <c r="D241">
        <v>0</v>
      </c>
      <c r="E241" t="s">
        <v>214</v>
      </c>
      <c r="F241" t="s">
        <v>217</v>
      </c>
    </row>
    <row r="242" spans="1:6" x14ac:dyDescent="0.25">
      <c r="A242">
        <v>239</v>
      </c>
      <c r="B242" t="s">
        <v>220</v>
      </c>
      <c r="C242">
        <v>0</v>
      </c>
      <c r="D242">
        <v>0</v>
      </c>
      <c r="E242" t="s">
        <v>214</v>
      </c>
      <c r="F242" t="s">
        <v>217</v>
      </c>
    </row>
    <row r="243" spans="1:6" x14ac:dyDescent="0.25">
      <c r="A243">
        <v>240</v>
      </c>
      <c r="B243" t="s">
        <v>220</v>
      </c>
      <c r="C243">
        <v>0</v>
      </c>
      <c r="D243">
        <v>0</v>
      </c>
      <c r="E243" t="s">
        <v>214</v>
      </c>
      <c r="F243" t="s">
        <v>217</v>
      </c>
    </row>
    <row r="244" spans="1:6" x14ac:dyDescent="0.25">
      <c r="A244">
        <v>241</v>
      </c>
      <c r="B244" t="s">
        <v>220</v>
      </c>
      <c r="C244">
        <v>0</v>
      </c>
      <c r="D244">
        <v>0</v>
      </c>
      <c r="E244" t="s">
        <v>214</v>
      </c>
      <c r="F244" t="s">
        <v>217</v>
      </c>
    </row>
    <row r="245" spans="1:6" x14ac:dyDescent="0.25">
      <c r="A245">
        <v>242</v>
      </c>
      <c r="B245" t="s">
        <v>220</v>
      </c>
      <c r="C245">
        <v>0</v>
      </c>
      <c r="D245">
        <v>0</v>
      </c>
      <c r="E245" t="s">
        <v>214</v>
      </c>
      <c r="F245" t="s">
        <v>217</v>
      </c>
    </row>
    <row r="246" spans="1:6" x14ac:dyDescent="0.25">
      <c r="A246">
        <v>243</v>
      </c>
      <c r="B246" t="s">
        <v>220</v>
      </c>
      <c r="C246">
        <v>0</v>
      </c>
      <c r="D246">
        <v>0</v>
      </c>
      <c r="E246" t="s">
        <v>214</v>
      </c>
      <c r="F246" t="s">
        <v>217</v>
      </c>
    </row>
    <row r="247" spans="1:6" x14ac:dyDescent="0.25">
      <c r="A247">
        <v>244</v>
      </c>
      <c r="B247" t="s">
        <v>220</v>
      </c>
      <c r="C247">
        <v>0</v>
      </c>
      <c r="D247">
        <v>0</v>
      </c>
      <c r="E247" t="s">
        <v>214</v>
      </c>
      <c r="F247" t="s">
        <v>217</v>
      </c>
    </row>
    <row r="248" spans="1:6" x14ac:dyDescent="0.25">
      <c r="A248">
        <v>245</v>
      </c>
      <c r="B248" t="s">
        <v>220</v>
      </c>
      <c r="C248">
        <v>0</v>
      </c>
      <c r="D248">
        <v>0</v>
      </c>
      <c r="E248" t="s">
        <v>214</v>
      </c>
      <c r="F248" t="s">
        <v>217</v>
      </c>
    </row>
    <row r="249" spans="1:6" x14ac:dyDescent="0.25">
      <c r="A249">
        <v>246</v>
      </c>
      <c r="B249" t="s">
        <v>220</v>
      </c>
      <c r="C249">
        <v>0</v>
      </c>
      <c r="D249">
        <v>0</v>
      </c>
      <c r="E249" t="s">
        <v>214</v>
      </c>
      <c r="F249" t="s">
        <v>217</v>
      </c>
    </row>
    <row r="250" spans="1:6" x14ac:dyDescent="0.25">
      <c r="A250">
        <v>247</v>
      </c>
      <c r="B250" t="s">
        <v>220</v>
      </c>
      <c r="C250">
        <v>0</v>
      </c>
      <c r="D250">
        <v>0</v>
      </c>
      <c r="E250" t="s">
        <v>214</v>
      </c>
      <c r="F250" t="s">
        <v>217</v>
      </c>
    </row>
    <row r="251" spans="1:6" x14ac:dyDescent="0.25">
      <c r="A251">
        <v>248</v>
      </c>
      <c r="B251" t="s">
        <v>220</v>
      </c>
      <c r="C251">
        <v>0</v>
      </c>
      <c r="D251">
        <v>0</v>
      </c>
      <c r="E251" t="s">
        <v>214</v>
      </c>
      <c r="F251" t="s">
        <v>217</v>
      </c>
    </row>
    <row r="252" spans="1:6" x14ac:dyDescent="0.25">
      <c r="A252">
        <v>249</v>
      </c>
      <c r="B252" t="s">
        <v>220</v>
      </c>
      <c r="C252">
        <v>0</v>
      </c>
      <c r="D252">
        <v>0</v>
      </c>
      <c r="E252" t="s">
        <v>214</v>
      </c>
      <c r="F252" t="s">
        <v>217</v>
      </c>
    </row>
    <row r="253" spans="1:6" x14ac:dyDescent="0.25">
      <c r="A253">
        <v>250</v>
      </c>
      <c r="B253" t="s">
        <v>220</v>
      </c>
      <c r="C253">
        <v>0</v>
      </c>
      <c r="D253">
        <v>0</v>
      </c>
      <c r="E253" t="s">
        <v>214</v>
      </c>
      <c r="F253" t="s">
        <v>217</v>
      </c>
    </row>
    <row r="254" spans="1:6" x14ac:dyDescent="0.25">
      <c r="A254">
        <v>251</v>
      </c>
      <c r="B254" t="s">
        <v>220</v>
      </c>
      <c r="C254">
        <v>0</v>
      </c>
      <c r="D254">
        <v>0</v>
      </c>
      <c r="E254" t="s">
        <v>214</v>
      </c>
      <c r="F254" t="s">
        <v>217</v>
      </c>
    </row>
    <row r="255" spans="1:6" x14ac:dyDescent="0.25">
      <c r="A255">
        <v>252</v>
      </c>
      <c r="B255" t="s">
        <v>220</v>
      </c>
      <c r="C255">
        <v>0</v>
      </c>
      <c r="D255">
        <v>0</v>
      </c>
      <c r="E255" t="s">
        <v>214</v>
      </c>
      <c r="F255" t="s">
        <v>217</v>
      </c>
    </row>
    <row r="256" spans="1:6" x14ac:dyDescent="0.25">
      <c r="A256">
        <v>253</v>
      </c>
      <c r="B256" t="s">
        <v>220</v>
      </c>
      <c r="C256">
        <v>0</v>
      </c>
      <c r="D256">
        <v>0</v>
      </c>
      <c r="E256" t="s">
        <v>214</v>
      </c>
      <c r="F256" t="s">
        <v>217</v>
      </c>
    </row>
    <row r="257" spans="1:6" x14ac:dyDescent="0.25">
      <c r="A257">
        <v>254</v>
      </c>
      <c r="B257" t="s">
        <v>220</v>
      </c>
      <c r="C257">
        <v>0</v>
      </c>
      <c r="D257">
        <v>0</v>
      </c>
      <c r="E257" t="s">
        <v>214</v>
      </c>
      <c r="F257" t="s">
        <v>217</v>
      </c>
    </row>
    <row r="258" spans="1:6" x14ac:dyDescent="0.25">
      <c r="A258">
        <v>255</v>
      </c>
      <c r="B258" t="s">
        <v>220</v>
      </c>
      <c r="C258">
        <v>0</v>
      </c>
      <c r="D258">
        <v>0</v>
      </c>
      <c r="E258" t="s">
        <v>214</v>
      </c>
      <c r="F258" t="s">
        <v>217</v>
      </c>
    </row>
    <row r="259" spans="1:6" x14ac:dyDescent="0.25">
      <c r="A259">
        <v>256</v>
      </c>
      <c r="B259" t="s">
        <v>220</v>
      </c>
      <c r="C259">
        <v>0</v>
      </c>
      <c r="D259">
        <v>0</v>
      </c>
      <c r="E259" t="s">
        <v>214</v>
      </c>
      <c r="F259" t="s">
        <v>217</v>
      </c>
    </row>
    <row r="260" spans="1:6" x14ac:dyDescent="0.25">
      <c r="A260">
        <v>257</v>
      </c>
      <c r="B260" t="s">
        <v>220</v>
      </c>
      <c r="C260">
        <v>0</v>
      </c>
      <c r="D260">
        <v>0</v>
      </c>
      <c r="E260" t="s">
        <v>214</v>
      </c>
      <c r="F260" t="s">
        <v>217</v>
      </c>
    </row>
    <row r="261" spans="1:6" x14ac:dyDescent="0.25">
      <c r="A261">
        <v>258</v>
      </c>
      <c r="B261" t="s">
        <v>220</v>
      </c>
      <c r="C261">
        <v>0</v>
      </c>
      <c r="D261">
        <v>0</v>
      </c>
      <c r="E261" t="s">
        <v>214</v>
      </c>
      <c r="F261" t="s">
        <v>217</v>
      </c>
    </row>
    <row r="262" spans="1:6" x14ac:dyDescent="0.25">
      <c r="A262">
        <v>259</v>
      </c>
      <c r="B262" t="s">
        <v>220</v>
      </c>
      <c r="C262">
        <v>0</v>
      </c>
      <c r="D262">
        <v>0</v>
      </c>
      <c r="E262" t="s">
        <v>214</v>
      </c>
      <c r="F262" t="s">
        <v>217</v>
      </c>
    </row>
    <row r="263" spans="1:6" x14ac:dyDescent="0.25">
      <c r="A263">
        <v>260</v>
      </c>
      <c r="B263" t="s">
        <v>220</v>
      </c>
      <c r="C263">
        <v>0</v>
      </c>
      <c r="D263">
        <v>0</v>
      </c>
      <c r="E263" t="s">
        <v>214</v>
      </c>
      <c r="F263" t="s">
        <v>217</v>
      </c>
    </row>
    <row r="264" spans="1:6" x14ac:dyDescent="0.25">
      <c r="A264">
        <v>261</v>
      </c>
      <c r="B264" t="s">
        <v>220</v>
      </c>
      <c r="C264">
        <v>0</v>
      </c>
      <c r="D264">
        <v>0</v>
      </c>
      <c r="E264" t="s">
        <v>214</v>
      </c>
      <c r="F264" t="s">
        <v>217</v>
      </c>
    </row>
    <row r="265" spans="1:6" x14ac:dyDescent="0.25">
      <c r="A265">
        <v>262</v>
      </c>
      <c r="B265" t="s">
        <v>220</v>
      </c>
      <c r="C265">
        <v>0</v>
      </c>
      <c r="D265">
        <v>0</v>
      </c>
      <c r="E265" t="s">
        <v>214</v>
      </c>
      <c r="F265" t="s">
        <v>217</v>
      </c>
    </row>
    <row r="266" spans="1:6" x14ac:dyDescent="0.25">
      <c r="A266">
        <v>263</v>
      </c>
      <c r="B266" t="s">
        <v>220</v>
      </c>
      <c r="C266">
        <v>0</v>
      </c>
      <c r="D266">
        <v>0</v>
      </c>
      <c r="E266" t="s">
        <v>214</v>
      </c>
      <c r="F266" t="s">
        <v>217</v>
      </c>
    </row>
    <row r="267" spans="1:6" x14ac:dyDescent="0.25">
      <c r="A267">
        <v>264</v>
      </c>
      <c r="B267" t="s">
        <v>220</v>
      </c>
      <c r="C267">
        <v>0</v>
      </c>
      <c r="D267">
        <v>0</v>
      </c>
      <c r="E267" t="s">
        <v>214</v>
      </c>
      <c r="F267" t="s">
        <v>217</v>
      </c>
    </row>
    <row r="268" spans="1:6" x14ac:dyDescent="0.25">
      <c r="A268">
        <v>265</v>
      </c>
      <c r="B268" t="s">
        <v>220</v>
      </c>
      <c r="C268">
        <v>0</v>
      </c>
      <c r="D268">
        <v>0</v>
      </c>
      <c r="E268" t="s">
        <v>214</v>
      </c>
      <c r="F268" t="s">
        <v>217</v>
      </c>
    </row>
    <row r="269" spans="1:6" x14ac:dyDescent="0.25">
      <c r="A269">
        <v>266</v>
      </c>
      <c r="B269" t="s">
        <v>220</v>
      </c>
      <c r="C269">
        <v>0</v>
      </c>
      <c r="D269">
        <v>0</v>
      </c>
      <c r="E269" t="s">
        <v>214</v>
      </c>
      <c r="F269" t="s">
        <v>217</v>
      </c>
    </row>
    <row r="270" spans="1:6" x14ac:dyDescent="0.25">
      <c r="A270">
        <v>267</v>
      </c>
      <c r="B270" t="s">
        <v>220</v>
      </c>
      <c r="C270">
        <v>0</v>
      </c>
      <c r="D270">
        <v>0</v>
      </c>
      <c r="E270" t="s">
        <v>214</v>
      </c>
      <c r="F270" t="s">
        <v>217</v>
      </c>
    </row>
    <row r="271" spans="1:6" x14ac:dyDescent="0.25">
      <c r="A271">
        <v>268</v>
      </c>
      <c r="B271" t="s">
        <v>220</v>
      </c>
      <c r="C271">
        <v>0</v>
      </c>
      <c r="D271">
        <v>0</v>
      </c>
      <c r="E271" t="s">
        <v>214</v>
      </c>
      <c r="F271" t="s">
        <v>217</v>
      </c>
    </row>
    <row r="272" spans="1:6" x14ac:dyDescent="0.25">
      <c r="A272">
        <v>269</v>
      </c>
      <c r="B272" t="s">
        <v>220</v>
      </c>
      <c r="C272">
        <v>0</v>
      </c>
      <c r="D272">
        <v>0</v>
      </c>
      <c r="E272" t="s">
        <v>214</v>
      </c>
      <c r="F272" t="s">
        <v>217</v>
      </c>
    </row>
    <row r="273" spans="1:6" x14ac:dyDescent="0.25">
      <c r="A273">
        <v>270</v>
      </c>
      <c r="B273" t="s">
        <v>220</v>
      </c>
      <c r="C273">
        <v>0</v>
      </c>
      <c r="D273">
        <v>0</v>
      </c>
      <c r="E273" t="s">
        <v>214</v>
      </c>
      <c r="F273" t="s">
        <v>217</v>
      </c>
    </row>
    <row r="274" spans="1:6" x14ac:dyDescent="0.25">
      <c r="A274">
        <v>271</v>
      </c>
      <c r="B274" t="s">
        <v>220</v>
      </c>
      <c r="C274">
        <v>0</v>
      </c>
      <c r="D274">
        <v>0</v>
      </c>
      <c r="E274" t="s">
        <v>214</v>
      </c>
      <c r="F274" t="s">
        <v>217</v>
      </c>
    </row>
    <row r="275" spans="1:6" x14ac:dyDescent="0.25">
      <c r="A275">
        <v>272</v>
      </c>
      <c r="B275" t="s">
        <v>220</v>
      </c>
      <c r="C275">
        <v>0</v>
      </c>
      <c r="D275">
        <v>0</v>
      </c>
      <c r="E275" t="s">
        <v>214</v>
      </c>
      <c r="F275" t="s">
        <v>217</v>
      </c>
    </row>
    <row r="276" spans="1:6" x14ac:dyDescent="0.25">
      <c r="A276">
        <v>273</v>
      </c>
      <c r="B276" t="s">
        <v>220</v>
      </c>
      <c r="C276">
        <v>0</v>
      </c>
      <c r="D276">
        <v>0</v>
      </c>
      <c r="E276" t="s">
        <v>214</v>
      </c>
      <c r="F276" t="s">
        <v>217</v>
      </c>
    </row>
    <row r="277" spans="1:6" x14ac:dyDescent="0.25">
      <c r="A277">
        <v>274</v>
      </c>
      <c r="B277" t="s">
        <v>220</v>
      </c>
      <c r="C277">
        <v>0</v>
      </c>
      <c r="D277">
        <v>0</v>
      </c>
      <c r="E277" t="s">
        <v>214</v>
      </c>
      <c r="F277" t="s">
        <v>217</v>
      </c>
    </row>
    <row r="278" spans="1:6" x14ac:dyDescent="0.25">
      <c r="A278">
        <v>275</v>
      </c>
      <c r="B278" t="s">
        <v>220</v>
      </c>
      <c r="C278">
        <v>0</v>
      </c>
      <c r="D278">
        <v>0</v>
      </c>
      <c r="E278" t="s">
        <v>214</v>
      </c>
      <c r="F278" t="s">
        <v>217</v>
      </c>
    </row>
    <row r="279" spans="1:6" x14ac:dyDescent="0.25">
      <c r="A279">
        <v>276</v>
      </c>
      <c r="B279" t="s">
        <v>220</v>
      </c>
      <c r="C279">
        <v>0</v>
      </c>
      <c r="D279">
        <v>0</v>
      </c>
      <c r="E279" t="s">
        <v>214</v>
      </c>
      <c r="F279" t="s">
        <v>217</v>
      </c>
    </row>
    <row r="280" spans="1:6" x14ac:dyDescent="0.25">
      <c r="A280">
        <v>277</v>
      </c>
      <c r="B280" t="s">
        <v>220</v>
      </c>
      <c r="C280">
        <v>0</v>
      </c>
      <c r="D280">
        <v>0</v>
      </c>
      <c r="E280" t="s">
        <v>214</v>
      </c>
      <c r="F280" t="s">
        <v>217</v>
      </c>
    </row>
    <row r="281" spans="1:6" x14ac:dyDescent="0.25">
      <c r="A281">
        <v>278</v>
      </c>
      <c r="B281" t="s">
        <v>220</v>
      </c>
      <c r="C281">
        <v>0</v>
      </c>
      <c r="D281">
        <v>0</v>
      </c>
      <c r="E281" t="s">
        <v>214</v>
      </c>
      <c r="F281" t="s">
        <v>217</v>
      </c>
    </row>
    <row r="282" spans="1:6" x14ac:dyDescent="0.25">
      <c r="A282">
        <v>279</v>
      </c>
      <c r="B282" t="s">
        <v>220</v>
      </c>
      <c r="C282">
        <v>0</v>
      </c>
      <c r="D282">
        <v>0</v>
      </c>
      <c r="E282" t="s">
        <v>214</v>
      </c>
      <c r="F282" t="s">
        <v>217</v>
      </c>
    </row>
    <row r="283" spans="1:6" x14ac:dyDescent="0.25">
      <c r="A283">
        <v>280</v>
      </c>
      <c r="B283" t="s">
        <v>220</v>
      </c>
      <c r="C283">
        <v>0</v>
      </c>
      <c r="D283">
        <v>0</v>
      </c>
      <c r="E283" t="s">
        <v>214</v>
      </c>
      <c r="F283" t="s">
        <v>217</v>
      </c>
    </row>
    <row r="284" spans="1:6" x14ac:dyDescent="0.25">
      <c r="A284">
        <v>281</v>
      </c>
      <c r="B284" t="s">
        <v>220</v>
      </c>
      <c r="C284">
        <v>0</v>
      </c>
      <c r="D284">
        <v>0</v>
      </c>
      <c r="E284" t="s">
        <v>214</v>
      </c>
      <c r="F284" t="s">
        <v>217</v>
      </c>
    </row>
    <row r="285" spans="1:6" x14ac:dyDescent="0.25">
      <c r="A285">
        <v>282</v>
      </c>
      <c r="B285" t="s">
        <v>220</v>
      </c>
      <c r="C285">
        <v>0</v>
      </c>
      <c r="D285">
        <v>0</v>
      </c>
      <c r="E285" t="s">
        <v>214</v>
      </c>
      <c r="F285" t="s">
        <v>217</v>
      </c>
    </row>
    <row r="286" spans="1:6" x14ac:dyDescent="0.25">
      <c r="A286">
        <v>283</v>
      </c>
      <c r="B286" t="s">
        <v>220</v>
      </c>
      <c r="C286">
        <v>0</v>
      </c>
      <c r="D286">
        <v>0</v>
      </c>
      <c r="E286" t="s">
        <v>214</v>
      </c>
      <c r="F286" t="s">
        <v>217</v>
      </c>
    </row>
    <row r="287" spans="1:6" x14ac:dyDescent="0.25">
      <c r="A287">
        <v>284</v>
      </c>
      <c r="B287" t="s">
        <v>220</v>
      </c>
      <c r="C287">
        <v>0</v>
      </c>
      <c r="D287">
        <v>0</v>
      </c>
      <c r="E287" t="s">
        <v>214</v>
      </c>
      <c r="F287" t="s">
        <v>217</v>
      </c>
    </row>
    <row r="288" spans="1:6" x14ac:dyDescent="0.25">
      <c r="A288">
        <v>285</v>
      </c>
      <c r="B288" t="s">
        <v>220</v>
      </c>
      <c r="C288">
        <v>0</v>
      </c>
      <c r="D288">
        <v>0</v>
      </c>
      <c r="E288" t="s">
        <v>214</v>
      </c>
      <c r="F288" t="s">
        <v>217</v>
      </c>
    </row>
    <row r="289" spans="1:6" x14ac:dyDescent="0.25">
      <c r="A289">
        <v>286</v>
      </c>
      <c r="B289" t="s">
        <v>220</v>
      </c>
      <c r="C289">
        <v>0</v>
      </c>
      <c r="D289">
        <v>0</v>
      </c>
      <c r="E289" t="s">
        <v>214</v>
      </c>
      <c r="F289" t="s">
        <v>217</v>
      </c>
    </row>
    <row r="290" spans="1:6" x14ac:dyDescent="0.25">
      <c r="A290">
        <v>287</v>
      </c>
      <c r="B290" t="s">
        <v>220</v>
      </c>
      <c r="C290">
        <v>0</v>
      </c>
      <c r="D290">
        <v>0</v>
      </c>
      <c r="E290" t="s">
        <v>214</v>
      </c>
      <c r="F290" t="s">
        <v>217</v>
      </c>
    </row>
    <row r="291" spans="1:6" x14ac:dyDescent="0.25">
      <c r="A291">
        <v>288</v>
      </c>
      <c r="B291" t="s">
        <v>220</v>
      </c>
      <c r="C291">
        <v>0</v>
      </c>
      <c r="D291">
        <v>0</v>
      </c>
      <c r="E291" t="s">
        <v>214</v>
      </c>
      <c r="F291" t="s">
        <v>217</v>
      </c>
    </row>
    <row r="292" spans="1:6" x14ac:dyDescent="0.25">
      <c r="A292">
        <v>289</v>
      </c>
      <c r="B292" t="s">
        <v>220</v>
      </c>
      <c r="C292">
        <v>0</v>
      </c>
      <c r="D292">
        <v>0</v>
      </c>
      <c r="E292" t="s">
        <v>214</v>
      </c>
      <c r="F292" t="s">
        <v>217</v>
      </c>
    </row>
    <row r="293" spans="1:6" x14ac:dyDescent="0.25">
      <c r="A293">
        <v>290</v>
      </c>
      <c r="B293" t="s">
        <v>220</v>
      </c>
      <c r="C293">
        <v>0</v>
      </c>
      <c r="D293">
        <v>0</v>
      </c>
      <c r="E293" t="s">
        <v>214</v>
      </c>
      <c r="F293" t="s">
        <v>217</v>
      </c>
    </row>
    <row r="294" spans="1:6" x14ac:dyDescent="0.25">
      <c r="A294">
        <v>291</v>
      </c>
      <c r="B294" t="s">
        <v>220</v>
      </c>
      <c r="C294">
        <v>0</v>
      </c>
      <c r="D294">
        <v>0</v>
      </c>
      <c r="E294" t="s">
        <v>214</v>
      </c>
      <c r="F294" t="s">
        <v>217</v>
      </c>
    </row>
    <row r="295" spans="1:6" x14ac:dyDescent="0.25">
      <c r="A295">
        <v>292</v>
      </c>
      <c r="B295" t="s">
        <v>220</v>
      </c>
      <c r="C295">
        <v>0</v>
      </c>
      <c r="D295">
        <v>0</v>
      </c>
      <c r="E295" t="s">
        <v>214</v>
      </c>
      <c r="F295" t="s">
        <v>217</v>
      </c>
    </row>
    <row r="296" spans="1:6" x14ac:dyDescent="0.25">
      <c r="A296">
        <v>293</v>
      </c>
      <c r="B296" t="s">
        <v>220</v>
      </c>
      <c r="C296">
        <v>0</v>
      </c>
      <c r="D296">
        <v>0</v>
      </c>
      <c r="E296" t="s">
        <v>214</v>
      </c>
      <c r="F296" t="s">
        <v>217</v>
      </c>
    </row>
    <row r="297" spans="1:6" x14ac:dyDescent="0.25">
      <c r="A297">
        <v>294</v>
      </c>
      <c r="B297" t="s">
        <v>220</v>
      </c>
      <c r="C297">
        <v>0</v>
      </c>
      <c r="D297">
        <v>0</v>
      </c>
      <c r="E297" t="s">
        <v>214</v>
      </c>
      <c r="F297" t="s">
        <v>217</v>
      </c>
    </row>
    <row r="298" spans="1:6" x14ac:dyDescent="0.25">
      <c r="A298">
        <v>295</v>
      </c>
      <c r="B298" t="s">
        <v>220</v>
      </c>
      <c r="C298">
        <v>0</v>
      </c>
      <c r="D298">
        <v>0</v>
      </c>
      <c r="E298" t="s">
        <v>214</v>
      </c>
      <c r="F298" t="s">
        <v>217</v>
      </c>
    </row>
    <row r="299" spans="1:6" x14ac:dyDescent="0.25">
      <c r="A299">
        <v>296</v>
      </c>
      <c r="B299" t="s">
        <v>220</v>
      </c>
      <c r="C299">
        <v>0</v>
      </c>
      <c r="D299">
        <v>0</v>
      </c>
      <c r="E299" t="s">
        <v>214</v>
      </c>
      <c r="F299" t="s">
        <v>217</v>
      </c>
    </row>
    <row r="300" spans="1:6" x14ac:dyDescent="0.25">
      <c r="A300">
        <v>297</v>
      </c>
      <c r="B300" t="s">
        <v>220</v>
      </c>
      <c r="C300">
        <v>0</v>
      </c>
      <c r="D300">
        <v>0</v>
      </c>
      <c r="E300" t="s">
        <v>214</v>
      </c>
      <c r="F300" t="s">
        <v>217</v>
      </c>
    </row>
    <row r="301" spans="1:6" x14ac:dyDescent="0.25">
      <c r="A301">
        <v>298</v>
      </c>
      <c r="B301" t="s">
        <v>220</v>
      </c>
      <c r="C301">
        <v>0</v>
      </c>
      <c r="D301">
        <v>0</v>
      </c>
      <c r="E301" t="s">
        <v>214</v>
      </c>
      <c r="F301" t="s">
        <v>217</v>
      </c>
    </row>
    <row r="302" spans="1:6" x14ac:dyDescent="0.25">
      <c r="A302">
        <v>299</v>
      </c>
      <c r="B302" t="s">
        <v>220</v>
      </c>
      <c r="C302">
        <v>0</v>
      </c>
      <c r="D302">
        <v>0</v>
      </c>
      <c r="E302" t="s">
        <v>214</v>
      </c>
      <c r="F302" t="s">
        <v>217</v>
      </c>
    </row>
    <row r="303" spans="1:6" x14ac:dyDescent="0.25">
      <c r="A303">
        <v>300</v>
      </c>
      <c r="B303" t="s">
        <v>220</v>
      </c>
      <c r="C303">
        <v>0</v>
      </c>
      <c r="D303">
        <v>0</v>
      </c>
      <c r="E303" t="s">
        <v>214</v>
      </c>
      <c r="F303" t="s">
        <v>217</v>
      </c>
    </row>
    <row r="304" spans="1:6" x14ac:dyDescent="0.25">
      <c r="A304">
        <v>301</v>
      </c>
      <c r="B304" t="s">
        <v>220</v>
      </c>
      <c r="C304">
        <v>0</v>
      </c>
      <c r="D304">
        <v>0</v>
      </c>
      <c r="E304" t="s">
        <v>214</v>
      </c>
      <c r="F304" t="s">
        <v>217</v>
      </c>
    </row>
    <row r="305" spans="1:6" x14ac:dyDescent="0.25">
      <c r="A305">
        <v>302</v>
      </c>
      <c r="B305" t="s">
        <v>220</v>
      </c>
      <c r="C305">
        <v>0</v>
      </c>
      <c r="D305">
        <v>0</v>
      </c>
      <c r="E305" t="s">
        <v>214</v>
      </c>
      <c r="F305" t="s">
        <v>217</v>
      </c>
    </row>
    <row r="306" spans="1:6" x14ac:dyDescent="0.25">
      <c r="A306">
        <v>303</v>
      </c>
      <c r="B306" t="s">
        <v>220</v>
      </c>
      <c r="C306">
        <v>0</v>
      </c>
      <c r="D306">
        <v>0</v>
      </c>
      <c r="E306" t="s">
        <v>214</v>
      </c>
      <c r="F306" t="s">
        <v>217</v>
      </c>
    </row>
    <row r="307" spans="1:6" x14ac:dyDescent="0.25">
      <c r="A307">
        <v>304</v>
      </c>
      <c r="B307" t="s">
        <v>220</v>
      </c>
      <c r="C307">
        <v>0</v>
      </c>
      <c r="D307">
        <v>0</v>
      </c>
      <c r="E307" t="s">
        <v>214</v>
      </c>
      <c r="F307" t="s">
        <v>217</v>
      </c>
    </row>
    <row r="308" spans="1:6" x14ac:dyDescent="0.25">
      <c r="A308">
        <v>305</v>
      </c>
      <c r="B308" t="s">
        <v>220</v>
      </c>
      <c r="C308">
        <v>0</v>
      </c>
      <c r="D308">
        <v>0</v>
      </c>
      <c r="E308" t="s">
        <v>214</v>
      </c>
      <c r="F308" t="s">
        <v>217</v>
      </c>
    </row>
    <row r="309" spans="1:6" x14ac:dyDescent="0.25">
      <c r="A309">
        <v>306</v>
      </c>
      <c r="B309" t="s">
        <v>220</v>
      </c>
      <c r="C309">
        <v>0</v>
      </c>
      <c r="D309">
        <v>0</v>
      </c>
      <c r="E309" t="s">
        <v>214</v>
      </c>
      <c r="F309" t="s">
        <v>217</v>
      </c>
    </row>
    <row r="310" spans="1:6" x14ac:dyDescent="0.25">
      <c r="A310">
        <v>307</v>
      </c>
      <c r="B310" t="s">
        <v>220</v>
      </c>
      <c r="C310">
        <v>0</v>
      </c>
      <c r="D310">
        <v>0</v>
      </c>
      <c r="E310" t="s">
        <v>214</v>
      </c>
      <c r="F310" t="s">
        <v>217</v>
      </c>
    </row>
    <row r="311" spans="1:6" x14ac:dyDescent="0.25">
      <c r="A311">
        <v>308</v>
      </c>
      <c r="B311" t="s">
        <v>220</v>
      </c>
      <c r="C311">
        <v>0</v>
      </c>
      <c r="D311">
        <v>0</v>
      </c>
      <c r="E311" t="s">
        <v>214</v>
      </c>
      <c r="F311" t="s">
        <v>217</v>
      </c>
    </row>
    <row r="312" spans="1:6" x14ac:dyDescent="0.25">
      <c r="A312">
        <v>309</v>
      </c>
      <c r="B312" t="s">
        <v>220</v>
      </c>
      <c r="C312">
        <v>0</v>
      </c>
      <c r="D312">
        <v>0</v>
      </c>
      <c r="E312" t="s">
        <v>214</v>
      </c>
      <c r="F312" t="s">
        <v>217</v>
      </c>
    </row>
    <row r="313" spans="1:6" x14ac:dyDescent="0.25">
      <c r="A313">
        <v>310</v>
      </c>
      <c r="B313" t="s">
        <v>220</v>
      </c>
      <c r="C313">
        <v>0</v>
      </c>
      <c r="D313">
        <v>0</v>
      </c>
      <c r="E313" t="s">
        <v>214</v>
      </c>
      <c r="F313" t="s">
        <v>217</v>
      </c>
    </row>
    <row r="314" spans="1:6" x14ac:dyDescent="0.25">
      <c r="A314">
        <v>311</v>
      </c>
      <c r="B314" t="s">
        <v>220</v>
      </c>
      <c r="C314">
        <v>0</v>
      </c>
      <c r="D314">
        <v>0</v>
      </c>
      <c r="E314" t="s">
        <v>214</v>
      </c>
      <c r="F314" t="s">
        <v>217</v>
      </c>
    </row>
    <row r="315" spans="1:6" x14ac:dyDescent="0.25">
      <c r="A315">
        <v>312</v>
      </c>
      <c r="B315" t="s">
        <v>220</v>
      </c>
      <c r="C315">
        <v>0</v>
      </c>
      <c r="D315">
        <v>0</v>
      </c>
      <c r="E315" t="s">
        <v>214</v>
      </c>
      <c r="F315" t="s">
        <v>217</v>
      </c>
    </row>
    <row r="316" spans="1:6" x14ac:dyDescent="0.25">
      <c r="A316">
        <v>313</v>
      </c>
      <c r="B316" t="s">
        <v>220</v>
      </c>
      <c r="C316">
        <v>0</v>
      </c>
      <c r="D316">
        <v>0</v>
      </c>
      <c r="E316" t="s">
        <v>214</v>
      </c>
      <c r="F316" t="s">
        <v>217</v>
      </c>
    </row>
    <row r="317" spans="1:6" x14ac:dyDescent="0.25">
      <c r="A317">
        <v>314</v>
      </c>
      <c r="B317" t="s">
        <v>220</v>
      </c>
      <c r="C317">
        <v>0</v>
      </c>
      <c r="D317">
        <v>0</v>
      </c>
      <c r="E317" t="s">
        <v>214</v>
      </c>
      <c r="F317" t="s">
        <v>217</v>
      </c>
    </row>
    <row r="318" spans="1:6" x14ac:dyDescent="0.25">
      <c r="A318">
        <v>315</v>
      </c>
      <c r="B318" t="s">
        <v>220</v>
      </c>
      <c r="C318">
        <v>0</v>
      </c>
      <c r="D318">
        <v>0</v>
      </c>
      <c r="E318" t="s">
        <v>214</v>
      </c>
      <c r="F318" t="s">
        <v>217</v>
      </c>
    </row>
    <row r="319" spans="1:6" x14ac:dyDescent="0.25">
      <c r="A319">
        <v>316</v>
      </c>
      <c r="B319" t="s">
        <v>220</v>
      </c>
      <c r="C319">
        <v>0</v>
      </c>
      <c r="D319">
        <v>0</v>
      </c>
      <c r="E319" t="s">
        <v>214</v>
      </c>
      <c r="F319" t="s">
        <v>217</v>
      </c>
    </row>
    <row r="320" spans="1:6" x14ac:dyDescent="0.25">
      <c r="A320">
        <v>317</v>
      </c>
      <c r="B320" t="s">
        <v>220</v>
      </c>
      <c r="C320">
        <v>0</v>
      </c>
      <c r="D320">
        <v>0</v>
      </c>
      <c r="E320" t="s">
        <v>214</v>
      </c>
      <c r="F320" t="s">
        <v>217</v>
      </c>
    </row>
    <row r="321" spans="1:6" x14ac:dyDescent="0.25">
      <c r="A321">
        <v>318</v>
      </c>
      <c r="B321" t="s">
        <v>220</v>
      </c>
      <c r="C321">
        <v>0</v>
      </c>
      <c r="D321">
        <v>0</v>
      </c>
      <c r="E321" t="s">
        <v>214</v>
      </c>
      <c r="F321" t="s">
        <v>217</v>
      </c>
    </row>
    <row r="322" spans="1:6" x14ac:dyDescent="0.25">
      <c r="A322">
        <v>319</v>
      </c>
      <c r="B322" t="s">
        <v>220</v>
      </c>
      <c r="C322">
        <v>0</v>
      </c>
      <c r="D322">
        <v>0</v>
      </c>
      <c r="E322" t="s">
        <v>214</v>
      </c>
      <c r="F322" t="s">
        <v>217</v>
      </c>
    </row>
    <row r="323" spans="1:6" x14ac:dyDescent="0.25">
      <c r="A323">
        <v>320</v>
      </c>
      <c r="B323" t="s">
        <v>220</v>
      </c>
      <c r="C323">
        <v>0</v>
      </c>
      <c r="D323">
        <v>0</v>
      </c>
      <c r="E323" t="s">
        <v>214</v>
      </c>
      <c r="F323" t="s">
        <v>217</v>
      </c>
    </row>
    <row r="324" spans="1:6" x14ac:dyDescent="0.25">
      <c r="A324">
        <v>321</v>
      </c>
      <c r="B324" t="s">
        <v>220</v>
      </c>
      <c r="C324">
        <v>0</v>
      </c>
      <c r="D324">
        <v>0</v>
      </c>
      <c r="E324" t="s">
        <v>214</v>
      </c>
      <c r="F324" t="s">
        <v>217</v>
      </c>
    </row>
    <row r="325" spans="1:6" x14ac:dyDescent="0.25">
      <c r="A325">
        <v>322</v>
      </c>
      <c r="B325" t="s">
        <v>220</v>
      </c>
      <c r="C325">
        <v>0</v>
      </c>
      <c r="D325">
        <v>0</v>
      </c>
      <c r="E325" t="s">
        <v>214</v>
      </c>
      <c r="F325" t="s">
        <v>217</v>
      </c>
    </row>
    <row r="326" spans="1:6" x14ac:dyDescent="0.25">
      <c r="A326">
        <v>323</v>
      </c>
      <c r="B326" t="s">
        <v>220</v>
      </c>
      <c r="C326">
        <v>0</v>
      </c>
      <c r="D326">
        <v>0</v>
      </c>
      <c r="E326" t="s">
        <v>214</v>
      </c>
      <c r="F326" t="s">
        <v>217</v>
      </c>
    </row>
    <row r="327" spans="1:6" x14ac:dyDescent="0.25">
      <c r="A327">
        <v>324</v>
      </c>
      <c r="B327" t="s">
        <v>220</v>
      </c>
      <c r="C327">
        <v>0</v>
      </c>
      <c r="D327">
        <v>0</v>
      </c>
      <c r="E327" t="s">
        <v>214</v>
      </c>
      <c r="F327" t="s">
        <v>217</v>
      </c>
    </row>
    <row r="328" spans="1:6" x14ac:dyDescent="0.25">
      <c r="A328">
        <v>325</v>
      </c>
      <c r="B328" t="s">
        <v>220</v>
      </c>
      <c r="C328">
        <v>0</v>
      </c>
      <c r="D328">
        <v>0</v>
      </c>
      <c r="E328" t="s">
        <v>214</v>
      </c>
      <c r="F328" t="s">
        <v>217</v>
      </c>
    </row>
    <row r="329" spans="1:6" x14ac:dyDescent="0.25">
      <c r="A329">
        <v>326</v>
      </c>
      <c r="B329" t="s">
        <v>220</v>
      </c>
      <c r="C329">
        <v>0</v>
      </c>
      <c r="D329">
        <v>0</v>
      </c>
      <c r="E329" t="s">
        <v>214</v>
      </c>
      <c r="F329" t="s">
        <v>217</v>
      </c>
    </row>
    <row r="330" spans="1:6" x14ac:dyDescent="0.25">
      <c r="A330">
        <v>327</v>
      </c>
      <c r="B330" t="s">
        <v>220</v>
      </c>
      <c r="C330">
        <v>0</v>
      </c>
      <c r="D330">
        <v>0</v>
      </c>
      <c r="E330" t="s">
        <v>214</v>
      </c>
      <c r="F330" t="s">
        <v>217</v>
      </c>
    </row>
    <row r="331" spans="1:6" x14ac:dyDescent="0.25">
      <c r="A331">
        <v>328</v>
      </c>
      <c r="B331" t="s">
        <v>220</v>
      </c>
      <c r="C331">
        <v>0</v>
      </c>
      <c r="D331">
        <v>0</v>
      </c>
      <c r="E331" t="s">
        <v>214</v>
      </c>
      <c r="F331" t="s">
        <v>217</v>
      </c>
    </row>
    <row r="332" spans="1:6" x14ac:dyDescent="0.25">
      <c r="A332">
        <v>329</v>
      </c>
      <c r="B332" t="s">
        <v>220</v>
      </c>
      <c r="C332">
        <v>0</v>
      </c>
      <c r="D332">
        <v>0</v>
      </c>
      <c r="E332" t="s">
        <v>214</v>
      </c>
      <c r="F332" t="s">
        <v>217</v>
      </c>
    </row>
    <row r="333" spans="1:6" x14ac:dyDescent="0.25">
      <c r="A333">
        <v>330</v>
      </c>
      <c r="B333" t="s">
        <v>220</v>
      </c>
      <c r="C333">
        <v>0</v>
      </c>
      <c r="D333">
        <v>0</v>
      </c>
      <c r="E333" t="s">
        <v>214</v>
      </c>
      <c r="F333" t="s">
        <v>217</v>
      </c>
    </row>
    <row r="334" spans="1:6" x14ac:dyDescent="0.25">
      <c r="A334">
        <v>331</v>
      </c>
      <c r="B334" t="s">
        <v>220</v>
      </c>
      <c r="C334">
        <v>0</v>
      </c>
      <c r="D334">
        <v>0</v>
      </c>
      <c r="E334" t="s">
        <v>214</v>
      </c>
      <c r="F334" t="s">
        <v>217</v>
      </c>
    </row>
    <row r="335" spans="1:6" x14ac:dyDescent="0.25">
      <c r="A335">
        <v>332</v>
      </c>
      <c r="B335" t="s">
        <v>220</v>
      </c>
      <c r="C335">
        <v>0</v>
      </c>
      <c r="D335">
        <v>0</v>
      </c>
      <c r="E335" t="s">
        <v>214</v>
      </c>
      <c r="F335" t="s">
        <v>217</v>
      </c>
    </row>
    <row r="336" spans="1:6" x14ac:dyDescent="0.25">
      <c r="A336">
        <v>333</v>
      </c>
      <c r="B336" t="s">
        <v>220</v>
      </c>
      <c r="C336">
        <v>0</v>
      </c>
      <c r="D336">
        <v>0</v>
      </c>
      <c r="E336" t="s">
        <v>214</v>
      </c>
      <c r="F336" t="s">
        <v>217</v>
      </c>
    </row>
    <row r="337" spans="1:6" x14ac:dyDescent="0.25">
      <c r="A337">
        <v>334</v>
      </c>
      <c r="B337" t="s">
        <v>220</v>
      </c>
      <c r="C337">
        <v>0</v>
      </c>
      <c r="D337">
        <v>0</v>
      </c>
      <c r="E337" t="s">
        <v>214</v>
      </c>
      <c r="F337" t="s">
        <v>217</v>
      </c>
    </row>
    <row r="338" spans="1:6" x14ac:dyDescent="0.25">
      <c r="A338">
        <v>335</v>
      </c>
      <c r="B338" t="s">
        <v>220</v>
      </c>
      <c r="C338">
        <v>0</v>
      </c>
      <c r="D338">
        <v>0</v>
      </c>
      <c r="E338" t="s">
        <v>214</v>
      </c>
      <c r="F338" t="s">
        <v>217</v>
      </c>
    </row>
    <row r="339" spans="1:6" x14ac:dyDescent="0.25">
      <c r="A339">
        <v>336</v>
      </c>
      <c r="B339" t="s">
        <v>220</v>
      </c>
      <c r="C339">
        <v>0</v>
      </c>
      <c r="D339">
        <v>0</v>
      </c>
      <c r="E339" t="s">
        <v>214</v>
      </c>
      <c r="F339" t="s">
        <v>217</v>
      </c>
    </row>
    <row r="340" spans="1:6" x14ac:dyDescent="0.25">
      <c r="A340">
        <v>337</v>
      </c>
      <c r="B340" t="s">
        <v>220</v>
      </c>
      <c r="C340">
        <v>0</v>
      </c>
      <c r="D340">
        <v>0</v>
      </c>
      <c r="E340" t="s">
        <v>214</v>
      </c>
      <c r="F340" t="s">
        <v>217</v>
      </c>
    </row>
    <row r="341" spans="1:6" x14ac:dyDescent="0.25">
      <c r="A341">
        <v>338</v>
      </c>
      <c r="B341" t="s">
        <v>220</v>
      </c>
      <c r="C341">
        <v>0</v>
      </c>
      <c r="D341">
        <v>0</v>
      </c>
      <c r="E341" t="s">
        <v>214</v>
      </c>
      <c r="F341" t="s">
        <v>217</v>
      </c>
    </row>
    <row r="342" spans="1:6" x14ac:dyDescent="0.25">
      <c r="A342">
        <v>339</v>
      </c>
      <c r="B342" t="s">
        <v>220</v>
      </c>
      <c r="C342">
        <v>0</v>
      </c>
      <c r="D342">
        <v>0</v>
      </c>
      <c r="E342" t="s">
        <v>214</v>
      </c>
      <c r="F342" t="s">
        <v>217</v>
      </c>
    </row>
    <row r="343" spans="1:6" x14ac:dyDescent="0.25">
      <c r="A343">
        <v>340</v>
      </c>
      <c r="B343" t="s">
        <v>220</v>
      </c>
      <c r="C343">
        <v>0</v>
      </c>
      <c r="D343">
        <v>0</v>
      </c>
      <c r="E343" t="s">
        <v>214</v>
      </c>
      <c r="F343" t="s">
        <v>217</v>
      </c>
    </row>
    <row r="344" spans="1:6" x14ac:dyDescent="0.25">
      <c r="A344">
        <v>341</v>
      </c>
      <c r="B344" t="s">
        <v>220</v>
      </c>
      <c r="C344">
        <v>0</v>
      </c>
      <c r="D344">
        <v>0</v>
      </c>
      <c r="E344" t="s">
        <v>214</v>
      </c>
      <c r="F344" t="s">
        <v>217</v>
      </c>
    </row>
    <row r="345" spans="1:6" x14ac:dyDescent="0.25">
      <c r="A345">
        <v>342</v>
      </c>
      <c r="B345" t="s">
        <v>220</v>
      </c>
      <c r="C345">
        <v>0</v>
      </c>
      <c r="D345">
        <v>0</v>
      </c>
      <c r="E345" t="s">
        <v>214</v>
      </c>
      <c r="F345" t="s">
        <v>217</v>
      </c>
    </row>
    <row r="346" spans="1:6" x14ac:dyDescent="0.25">
      <c r="A346">
        <v>343</v>
      </c>
      <c r="B346" t="s">
        <v>220</v>
      </c>
      <c r="C346">
        <v>0</v>
      </c>
      <c r="D346">
        <v>0</v>
      </c>
      <c r="E346" t="s">
        <v>214</v>
      </c>
      <c r="F346" t="s">
        <v>217</v>
      </c>
    </row>
    <row r="347" spans="1:6" x14ac:dyDescent="0.25">
      <c r="A347">
        <v>344</v>
      </c>
      <c r="B347" t="s">
        <v>220</v>
      </c>
      <c r="C347">
        <v>0</v>
      </c>
      <c r="D347">
        <v>0</v>
      </c>
      <c r="E347" t="s">
        <v>214</v>
      </c>
      <c r="F347" t="s">
        <v>217</v>
      </c>
    </row>
    <row r="348" spans="1:6" x14ac:dyDescent="0.25">
      <c r="A348">
        <v>345</v>
      </c>
      <c r="B348" t="s">
        <v>220</v>
      </c>
      <c r="C348">
        <v>0</v>
      </c>
      <c r="D348">
        <v>0</v>
      </c>
      <c r="E348" t="s">
        <v>214</v>
      </c>
      <c r="F348" t="s">
        <v>217</v>
      </c>
    </row>
    <row r="349" spans="1:6" x14ac:dyDescent="0.25">
      <c r="A349">
        <v>346</v>
      </c>
      <c r="B349" t="s">
        <v>220</v>
      </c>
      <c r="C349">
        <v>0</v>
      </c>
      <c r="D349">
        <v>0</v>
      </c>
      <c r="E349" t="s">
        <v>214</v>
      </c>
      <c r="F349" t="s">
        <v>217</v>
      </c>
    </row>
    <row r="350" spans="1:6" x14ac:dyDescent="0.25">
      <c r="A350">
        <v>347</v>
      </c>
      <c r="B350" t="s">
        <v>220</v>
      </c>
      <c r="C350">
        <v>0</v>
      </c>
      <c r="D350">
        <v>0</v>
      </c>
      <c r="E350" t="s">
        <v>214</v>
      </c>
      <c r="F350" t="s">
        <v>217</v>
      </c>
    </row>
    <row r="351" spans="1:6" x14ac:dyDescent="0.25">
      <c r="A351">
        <v>348</v>
      </c>
      <c r="B351" t="s">
        <v>220</v>
      </c>
      <c r="C351">
        <v>0</v>
      </c>
      <c r="D351">
        <v>0</v>
      </c>
      <c r="E351" t="s">
        <v>214</v>
      </c>
      <c r="F351" t="s">
        <v>217</v>
      </c>
    </row>
    <row r="352" spans="1:6" x14ac:dyDescent="0.25">
      <c r="A352">
        <v>349</v>
      </c>
      <c r="B352" t="s">
        <v>220</v>
      </c>
      <c r="C352">
        <v>0</v>
      </c>
      <c r="D352">
        <v>0</v>
      </c>
      <c r="E352" t="s">
        <v>214</v>
      </c>
      <c r="F352" t="s">
        <v>217</v>
      </c>
    </row>
    <row r="353" spans="1:6" x14ac:dyDescent="0.25">
      <c r="A353">
        <v>350</v>
      </c>
      <c r="B353" t="s">
        <v>220</v>
      </c>
      <c r="C353">
        <v>0</v>
      </c>
      <c r="D353">
        <v>0</v>
      </c>
      <c r="E353" t="s">
        <v>214</v>
      </c>
      <c r="F353" t="s">
        <v>217</v>
      </c>
    </row>
    <row r="354" spans="1:6" x14ac:dyDescent="0.25">
      <c r="A354">
        <v>351</v>
      </c>
      <c r="B354" t="s">
        <v>220</v>
      </c>
      <c r="C354">
        <v>0</v>
      </c>
      <c r="D354">
        <v>0</v>
      </c>
      <c r="E354" t="s">
        <v>214</v>
      </c>
      <c r="F354" t="s">
        <v>217</v>
      </c>
    </row>
    <row r="355" spans="1:6" x14ac:dyDescent="0.25">
      <c r="A355">
        <v>352</v>
      </c>
      <c r="B355" t="s">
        <v>220</v>
      </c>
      <c r="C355">
        <v>0</v>
      </c>
      <c r="D355">
        <v>0</v>
      </c>
      <c r="E355" t="s">
        <v>214</v>
      </c>
      <c r="F355" t="s">
        <v>217</v>
      </c>
    </row>
    <row r="356" spans="1:6" x14ac:dyDescent="0.25">
      <c r="A356">
        <v>353</v>
      </c>
      <c r="B356" t="s">
        <v>220</v>
      </c>
      <c r="C356">
        <v>0</v>
      </c>
      <c r="D356">
        <v>0</v>
      </c>
      <c r="E356" t="s">
        <v>214</v>
      </c>
      <c r="F356" t="s">
        <v>217</v>
      </c>
    </row>
    <row r="357" spans="1:6" x14ac:dyDescent="0.25">
      <c r="A357">
        <v>354</v>
      </c>
      <c r="B357" t="s">
        <v>220</v>
      </c>
      <c r="C357">
        <v>0</v>
      </c>
      <c r="D357">
        <v>0</v>
      </c>
      <c r="E357" t="s">
        <v>214</v>
      </c>
      <c r="F357" t="s">
        <v>217</v>
      </c>
    </row>
    <row r="358" spans="1:6" x14ac:dyDescent="0.25">
      <c r="A358">
        <v>355</v>
      </c>
      <c r="B358" t="s">
        <v>220</v>
      </c>
      <c r="C358">
        <v>0</v>
      </c>
      <c r="D358">
        <v>0</v>
      </c>
      <c r="E358" t="s">
        <v>214</v>
      </c>
      <c r="F358" t="s">
        <v>217</v>
      </c>
    </row>
    <row r="359" spans="1:6" x14ac:dyDescent="0.25">
      <c r="A359">
        <v>356</v>
      </c>
      <c r="B359" t="s">
        <v>220</v>
      </c>
      <c r="C359">
        <v>0</v>
      </c>
      <c r="D359">
        <v>0</v>
      </c>
      <c r="E359" t="s">
        <v>214</v>
      </c>
      <c r="F359" t="s">
        <v>217</v>
      </c>
    </row>
    <row r="360" spans="1:6" x14ac:dyDescent="0.25">
      <c r="A360">
        <v>357</v>
      </c>
      <c r="B360" t="s">
        <v>220</v>
      </c>
      <c r="C360">
        <v>0</v>
      </c>
      <c r="D360">
        <v>0</v>
      </c>
      <c r="E360" t="s">
        <v>214</v>
      </c>
      <c r="F360" t="s">
        <v>217</v>
      </c>
    </row>
    <row r="361" spans="1:6" x14ac:dyDescent="0.25">
      <c r="A361">
        <v>358</v>
      </c>
      <c r="B361" t="s">
        <v>220</v>
      </c>
      <c r="C361">
        <v>0</v>
      </c>
      <c r="D361">
        <v>0</v>
      </c>
      <c r="E361" t="s">
        <v>214</v>
      </c>
      <c r="F361" t="s">
        <v>217</v>
      </c>
    </row>
    <row r="362" spans="1:6" x14ac:dyDescent="0.25">
      <c r="A362">
        <v>359</v>
      </c>
      <c r="B362" t="s">
        <v>220</v>
      </c>
      <c r="C362">
        <v>0</v>
      </c>
      <c r="D362">
        <v>0</v>
      </c>
      <c r="E362" t="s">
        <v>214</v>
      </c>
      <c r="F362" t="s">
        <v>217</v>
      </c>
    </row>
    <row r="363" spans="1:6" x14ac:dyDescent="0.25">
      <c r="A363">
        <v>360</v>
      </c>
      <c r="B363" t="s">
        <v>220</v>
      </c>
      <c r="C363">
        <v>0</v>
      </c>
      <c r="D363">
        <v>0</v>
      </c>
      <c r="E363" t="s">
        <v>214</v>
      </c>
      <c r="F363" t="s">
        <v>217</v>
      </c>
    </row>
    <row r="364" spans="1:6" x14ac:dyDescent="0.25">
      <c r="A364">
        <v>361</v>
      </c>
      <c r="B364" t="s">
        <v>220</v>
      </c>
      <c r="C364">
        <v>0</v>
      </c>
      <c r="D364">
        <v>0</v>
      </c>
      <c r="E364" t="s">
        <v>214</v>
      </c>
      <c r="F364" t="s">
        <v>217</v>
      </c>
    </row>
    <row r="365" spans="1:6" x14ac:dyDescent="0.25">
      <c r="A365">
        <v>362</v>
      </c>
      <c r="B365" t="s">
        <v>220</v>
      </c>
      <c r="C365">
        <v>0</v>
      </c>
      <c r="D365">
        <v>0</v>
      </c>
      <c r="E365" t="s">
        <v>214</v>
      </c>
      <c r="F365" t="s">
        <v>217</v>
      </c>
    </row>
    <row r="366" spans="1:6" x14ac:dyDescent="0.25">
      <c r="A366">
        <v>363</v>
      </c>
      <c r="B366" t="s">
        <v>220</v>
      </c>
      <c r="C366">
        <v>0</v>
      </c>
      <c r="D366">
        <v>0</v>
      </c>
      <c r="E366" t="s">
        <v>214</v>
      </c>
      <c r="F366" t="s">
        <v>217</v>
      </c>
    </row>
    <row r="367" spans="1:6" x14ac:dyDescent="0.25">
      <c r="A367">
        <v>364</v>
      </c>
      <c r="B367" t="s">
        <v>220</v>
      </c>
      <c r="C367">
        <v>0</v>
      </c>
      <c r="D367">
        <v>0</v>
      </c>
      <c r="E367" t="s">
        <v>214</v>
      </c>
      <c r="F367" t="s">
        <v>217</v>
      </c>
    </row>
    <row r="368" spans="1:6" x14ac:dyDescent="0.25">
      <c r="A368">
        <v>365</v>
      </c>
      <c r="B368" t="s">
        <v>220</v>
      </c>
      <c r="C368">
        <v>0</v>
      </c>
      <c r="D368">
        <v>0</v>
      </c>
      <c r="E368" t="s">
        <v>214</v>
      </c>
      <c r="F368" t="s">
        <v>217</v>
      </c>
    </row>
    <row r="369" spans="1:6" x14ac:dyDescent="0.25">
      <c r="A369">
        <v>366</v>
      </c>
      <c r="B369" t="s">
        <v>220</v>
      </c>
      <c r="C369">
        <v>0</v>
      </c>
      <c r="D369">
        <v>0</v>
      </c>
      <c r="E369" t="s">
        <v>214</v>
      </c>
      <c r="F369" t="s">
        <v>217</v>
      </c>
    </row>
    <row r="370" spans="1:6" x14ac:dyDescent="0.25">
      <c r="A370">
        <v>367</v>
      </c>
      <c r="B370" t="s">
        <v>220</v>
      </c>
      <c r="C370">
        <v>0</v>
      </c>
      <c r="D370">
        <v>0</v>
      </c>
      <c r="E370" t="s">
        <v>214</v>
      </c>
      <c r="F370" t="s">
        <v>217</v>
      </c>
    </row>
    <row r="371" spans="1:6" x14ac:dyDescent="0.25">
      <c r="A371">
        <v>368</v>
      </c>
      <c r="B371" t="s">
        <v>220</v>
      </c>
      <c r="C371">
        <v>0</v>
      </c>
      <c r="D371">
        <v>0</v>
      </c>
      <c r="E371" t="s">
        <v>214</v>
      </c>
      <c r="F371" t="s">
        <v>217</v>
      </c>
    </row>
    <row r="372" spans="1:6" x14ac:dyDescent="0.25">
      <c r="A372">
        <v>369</v>
      </c>
      <c r="B372" t="s">
        <v>220</v>
      </c>
      <c r="C372">
        <v>0</v>
      </c>
      <c r="D372">
        <v>0</v>
      </c>
      <c r="E372" t="s">
        <v>214</v>
      </c>
      <c r="F372" t="s">
        <v>217</v>
      </c>
    </row>
    <row r="373" spans="1:6" x14ac:dyDescent="0.25">
      <c r="A373">
        <v>370</v>
      </c>
      <c r="B373" t="s">
        <v>220</v>
      </c>
      <c r="C373">
        <v>0</v>
      </c>
      <c r="D373">
        <v>0</v>
      </c>
      <c r="E373" t="s">
        <v>214</v>
      </c>
      <c r="F373" t="s">
        <v>217</v>
      </c>
    </row>
    <row r="374" spans="1:6" x14ac:dyDescent="0.25">
      <c r="A374">
        <v>371</v>
      </c>
      <c r="B374" t="s">
        <v>220</v>
      </c>
      <c r="C374">
        <v>0</v>
      </c>
      <c r="D374">
        <v>0</v>
      </c>
      <c r="E374" t="s">
        <v>214</v>
      </c>
      <c r="F374" t="s">
        <v>217</v>
      </c>
    </row>
    <row r="375" spans="1:6" x14ac:dyDescent="0.25">
      <c r="A375">
        <v>372</v>
      </c>
      <c r="B375" t="s">
        <v>220</v>
      </c>
      <c r="C375">
        <v>0</v>
      </c>
      <c r="D375">
        <v>0</v>
      </c>
      <c r="E375" t="s">
        <v>214</v>
      </c>
      <c r="F375" t="s">
        <v>217</v>
      </c>
    </row>
    <row r="376" spans="1:6" x14ac:dyDescent="0.25">
      <c r="A376">
        <v>373</v>
      </c>
      <c r="B376" t="s">
        <v>220</v>
      </c>
      <c r="C376">
        <v>0</v>
      </c>
      <c r="D376">
        <v>0</v>
      </c>
      <c r="E376" t="s">
        <v>214</v>
      </c>
      <c r="F376" t="s">
        <v>217</v>
      </c>
    </row>
    <row r="377" spans="1:6" x14ac:dyDescent="0.25">
      <c r="A377">
        <v>374</v>
      </c>
      <c r="B377" t="s">
        <v>220</v>
      </c>
      <c r="C377">
        <v>0</v>
      </c>
      <c r="D377">
        <v>0</v>
      </c>
      <c r="E377" t="s">
        <v>214</v>
      </c>
      <c r="F377" t="s">
        <v>217</v>
      </c>
    </row>
    <row r="378" spans="1:6" x14ac:dyDescent="0.25">
      <c r="A378">
        <v>375</v>
      </c>
      <c r="B378" t="s">
        <v>220</v>
      </c>
      <c r="C378">
        <v>0</v>
      </c>
      <c r="D378">
        <v>0</v>
      </c>
      <c r="E378" t="s">
        <v>214</v>
      </c>
      <c r="F378" t="s">
        <v>217</v>
      </c>
    </row>
    <row r="379" spans="1:6" x14ac:dyDescent="0.25">
      <c r="A379">
        <v>376</v>
      </c>
      <c r="B379" t="s">
        <v>220</v>
      </c>
      <c r="C379">
        <v>0</v>
      </c>
      <c r="D379">
        <v>0</v>
      </c>
      <c r="E379" t="s">
        <v>214</v>
      </c>
      <c r="F379" t="s">
        <v>217</v>
      </c>
    </row>
    <row r="380" spans="1:6" x14ac:dyDescent="0.25">
      <c r="A380">
        <v>377</v>
      </c>
      <c r="B380" t="s">
        <v>220</v>
      </c>
      <c r="C380">
        <v>0</v>
      </c>
      <c r="D380">
        <v>0</v>
      </c>
      <c r="E380" t="s">
        <v>214</v>
      </c>
      <c r="F380" t="s">
        <v>217</v>
      </c>
    </row>
    <row r="381" spans="1:6" x14ac:dyDescent="0.25">
      <c r="A381">
        <v>378</v>
      </c>
      <c r="B381" t="s">
        <v>220</v>
      </c>
      <c r="C381">
        <v>0</v>
      </c>
      <c r="D381">
        <v>0</v>
      </c>
      <c r="E381" t="s">
        <v>214</v>
      </c>
      <c r="F381" t="s">
        <v>217</v>
      </c>
    </row>
    <row r="382" spans="1:6" x14ac:dyDescent="0.25">
      <c r="A382">
        <v>379</v>
      </c>
      <c r="B382" t="s">
        <v>220</v>
      </c>
      <c r="C382">
        <v>0</v>
      </c>
      <c r="D382">
        <v>0</v>
      </c>
      <c r="E382" t="s">
        <v>214</v>
      </c>
      <c r="F382" t="s">
        <v>217</v>
      </c>
    </row>
    <row r="383" spans="1:6" x14ac:dyDescent="0.25">
      <c r="A383">
        <v>380</v>
      </c>
      <c r="B383" t="s">
        <v>220</v>
      </c>
      <c r="C383">
        <v>0</v>
      </c>
      <c r="D383">
        <v>0</v>
      </c>
      <c r="E383" t="s">
        <v>214</v>
      </c>
      <c r="F383" t="s">
        <v>217</v>
      </c>
    </row>
    <row r="384" spans="1:6" x14ac:dyDescent="0.25">
      <c r="A384">
        <v>381</v>
      </c>
      <c r="B384" t="s">
        <v>220</v>
      </c>
      <c r="C384">
        <v>0</v>
      </c>
      <c r="D384">
        <v>0</v>
      </c>
      <c r="E384" t="s">
        <v>214</v>
      </c>
      <c r="F384" t="s">
        <v>217</v>
      </c>
    </row>
    <row r="385" spans="1:6" x14ac:dyDescent="0.25">
      <c r="A385">
        <v>382</v>
      </c>
      <c r="B385" t="s">
        <v>220</v>
      </c>
      <c r="C385">
        <v>0</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221</v>
      </c>
      <c r="C231">
        <v>0</v>
      </c>
      <c r="D231">
        <v>0</v>
      </c>
      <c r="E231" t="s">
        <v>214</v>
      </c>
      <c r="F231" t="s">
        <v>217</v>
      </c>
    </row>
    <row r="232" spans="1:6" x14ac:dyDescent="0.25">
      <c r="A232">
        <v>229</v>
      </c>
      <c r="B232" t="s">
        <v>221</v>
      </c>
      <c r="C232">
        <v>0</v>
      </c>
      <c r="D232">
        <v>0</v>
      </c>
      <c r="E232" t="s">
        <v>214</v>
      </c>
      <c r="F232" t="s">
        <v>217</v>
      </c>
    </row>
    <row r="233" spans="1:6" x14ac:dyDescent="0.25">
      <c r="A233">
        <v>230</v>
      </c>
      <c r="B233" t="s">
        <v>221</v>
      </c>
      <c r="C233">
        <v>0</v>
      </c>
      <c r="D233">
        <v>0</v>
      </c>
      <c r="E233" t="s">
        <v>214</v>
      </c>
      <c r="F233" t="s">
        <v>217</v>
      </c>
    </row>
    <row r="234" spans="1:6" x14ac:dyDescent="0.25">
      <c r="A234">
        <v>231</v>
      </c>
      <c r="B234" t="s">
        <v>221</v>
      </c>
      <c r="C234">
        <v>0</v>
      </c>
      <c r="D234">
        <v>0</v>
      </c>
      <c r="E234" t="s">
        <v>214</v>
      </c>
      <c r="F234" t="s">
        <v>217</v>
      </c>
    </row>
    <row r="235" spans="1:6" x14ac:dyDescent="0.25">
      <c r="A235">
        <v>232</v>
      </c>
      <c r="B235" t="s">
        <v>221</v>
      </c>
      <c r="C235">
        <v>0</v>
      </c>
      <c r="D235">
        <v>0</v>
      </c>
      <c r="E235" t="s">
        <v>214</v>
      </c>
      <c r="F235" t="s">
        <v>217</v>
      </c>
    </row>
    <row r="236" spans="1:6" x14ac:dyDescent="0.25">
      <c r="A236">
        <v>233</v>
      </c>
      <c r="B236" t="s">
        <v>221</v>
      </c>
      <c r="C236">
        <v>0</v>
      </c>
      <c r="D236">
        <v>0</v>
      </c>
      <c r="E236" t="s">
        <v>214</v>
      </c>
      <c r="F236" t="s">
        <v>217</v>
      </c>
    </row>
    <row r="237" spans="1:6" x14ac:dyDescent="0.25">
      <c r="A237">
        <v>234</v>
      </c>
      <c r="B237" t="s">
        <v>221</v>
      </c>
      <c r="C237">
        <v>0</v>
      </c>
      <c r="D237">
        <v>0</v>
      </c>
      <c r="E237" t="s">
        <v>214</v>
      </c>
      <c r="F237" t="s">
        <v>217</v>
      </c>
    </row>
    <row r="238" spans="1:6" x14ac:dyDescent="0.25">
      <c r="A238">
        <v>235</v>
      </c>
      <c r="B238" t="s">
        <v>221</v>
      </c>
      <c r="C238">
        <v>0</v>
      </c>
      <c r="D238">
        <v>0</v>
      </c>
      <c r="E238" t="s">
        <v>214</v>
      </c>
      <c r="F238" t="s">
        <v>217</v>
      </c>
    </row>
    <row r="239" spans="1:6" x14ac:dyDescent="0.25">
      <c r="A239">
        <v>236</v>
      </c>
      <c r="B239" t="s">
        <v>221</v>
      </c>
      <c r="C239">
        <v>0</v>
      </c>
      <c r="D239">
        <v>0</v>
      </c>
      <c r="E239" t="s">
        <v>214</v>
      </c>
      <c r="F239" t="s">
        <v>217</v>
      </c>
    </row>
    <row r="240" spans="1:6" x14ac:dyDescent="0.25">
      <c r="A240">
        <v>237</v>
      </c>
      <c r="B240" t="s">
        <v>221</v>
      </c>
      <c r="C240">
        <v>0</v>
      </c>
      <c r="D240">
        <v>0</v>
      </c>
      <c r="E240" t="s">
        <v>214</v>
      </c>
      <c r="F240" t="s">
        <v>217</v>
      </c>
    </row>
    <row r="241" spans="1:6" x14ac:dyDescent="0.25">
      <c r="A241">
        <v>238</v>
      </c>
      <c r="B241" t="s">
        <v>221</v>
      </c>
      <c r="C241">
        <v>0</v>
      </c>
      <c r="D241">
        <v>0</v>
      </c>
      <c r="E241" t="s">
        <v>214</v>
      </c>
      <c r="F241" t="s">
        <v>217</v>
      </c>
    </row>
    <row r="242" spans="1:6" x14ac:dyDescent="0.25">
      <c r="A242">
        <v>239</v>
      </c>
      <c r="B242" t="s">
        <v>221</v>
      </c>
      <c r="C242">
        <v>0</v>
      </c>
      <c r="D242">
        <v>0</v>
      </c>
      <c r="E242" t="s">
        <v>214</v>
      </c>
      <c r="F242" t="s">
        <v>217</v>
      </c>
    </row>
    <row r="243" spans="1:6" x14ac:dyDescent="0.25">
      <c r="A243">
        <v>240</v>
      </c>
      <c r="B243" t="s">
        <v>221</v>
      </c>
      <c r="C243">
        <v>0</v>
      </c>
      <c r="D243">
        <v>0</v>
      </c>
      <c r="E243" t="s">
        <v>214</v>
      </c>
      <c r="F243" t="s">
        <v>217</v>
      </c>
    </row>
    <row r="244" spans="1:6" x14ac:dyDescent="0.25">
      <c r="A244">
        <v>241</v>
      </c>
      <c r="B244" t="s">
        <v>221</v>
      </c>
      <c r="C244">
        <v>0</v>
      </c>
      <c r="D244">
        <v>0</v>
      </c>
      <c r="E244" t="s">
        <v>214</v>
      </c>
      <c r="F244" t="s">
        <v>217</v>
      </c>
    </row>
    <row r="245" spans="1:6" x14ac:dyDescent="0.25">
      <c r="A245">
        <v>242</v>
      </c>
      <c r="B245" t="s">
        <v>221</v>
      </c>
      <c r="C245">
        <v>0</v>
      </c>
      <c r="D245">
        <v>0</v>
      </c>
      <c r="E245" t="s">
        <v>214</v>
      </c>
      <c r="F245" t="s">
        <v>217</v>
      </c>
    </row>
    <row r="246" spans="1:6" x14ac:dyDescent="0.25">
      <c r="A246">
        <v>243</v>
      </c>
      <c r="B246" t="s">
        <v>221</v>
      </c>
      <c r="C246">
        <v>0</v>
      </c>
      <c r="D246">
        <v>0</v>
      </c>
      <c r="E246" t="s">
        <v>214</v>
      </c>
      <c r="F246" t="s">
        <v>217</v>
      </c>
    </row>
    <row r="247" spans="1:6" x14ac:dyDescent="0.25">
      <c r="A247">
        <v>244</v>
      </c>
      <c r="B247" t="s">
        <v>221</v>
      </c>
      <c r="C247">
        <v>0</v>
      </c>
      <c r="D247">
        <v>0</v>
      </c>
      <c r="E247" t="s">
        <v>214</v>
      </c>
      <c r="F247" t="s">
        <v>217</v>
      </c>
    </row>
    <row r="248" spans="1:6" x14ac:dyDescent="0.25">
      <c r="A248">
        <v>245</v>
      </c>
      <c r="B248" t="s">
        <v>221</v>
      </c>
      <c r="C248">
        <v>0</v>
      </c>
      <c r="D248">
        <v>0</v>
      </c>
      <c r="E248" t="s">
        <v>214</v>
      </c>
      <c r="F248" t="s">
        <v>217</v>
      </c>
    </row>
    <row r="249" spans="1:6" x14ac:dyDescent="0.25">
      <c r="A249">
        <v>246</v>
      </c>
      <c r="B249" t="s">
        <v>221</v>
      </c>
      <c r="C249">
        <v>0</v>
      </c>
      <c r="D249">
        <v>0</v>
      </c>
      <c r="E249" t="s">
        <v>214</v>
      </c>
      <c r="F249" t="s">
        <v>217</v>
      </c>
    </row>
    <row r="250" spans="1:6" x14ac:dyDescent="0.25">
      <c r="A250">
        <v>247</v>
      </c>
      <c r="B250" t="s">
        <v>221</v>
      </c>
      <c r="C250">
        <v>0</v>
      </c>
      <c r="D250">
        <v>0</v>
      </c>
      <c r="E250" t="s">
        <v>214</v>
      </c>
      <c r="F250" t="s">
        <v>217</v>
      </c>
    </row>
    <row r="251" spans="1:6" x14ac:dyDescent="0.25">
      <c r="A251">
        <v>248</v>
      </c>
      <c r="B251" t="s">
        <v>221</v>
      </c>
      <c r="C251">
        <v>0</v>
      </c>
      <c r="D251">
        <v>0</v>
      </c>
      <c r="E251" t="s">
        <v>214</v>
      </c>
      <c r="F251" t="s">
        <v>217</v>
      </c>
    </row>
    <row r="252" spans="1:6" x14ac:dyDescent="0.25">
      <c r="A252">
        <v>249</v>
      </c>
      <c r="B252" t="s">
        <v>221</v>
      </c>
      <c r="C252">
        <v>0</v>
      </c>
      <c r="D252">
        <v>0</v>
      </c>
      <c r="E252" t="s">
        <v>214</v>
      </c>
      <c r="F252" t="s">
        <v>217</v>
      </c>
    </row>
    <row r="253" spans="1:6" x14ac:dyDescent="0.25">
      <c r="A253">
        <v>250</v>
      </c>
      <c r="B253" t="s">
        <v>221</v>
      </c>
      <c r="C253">
        <v>0</v>
      </c>
      <c r="D253">
        <v>0</v>
      </c>
      <c r="E253" t="s">
        <v>214</v>
      </c>
      <c r="F253" t="s">
        <v>217</v>
      </c>
    </row>
    <row r="254" spans="1:6" x14ac:dyDescent="0.25">
      <c r="A254">
        <v>251</v>
      </c>
      <c r="B254" t="s">
        <v>221</v>
      </c>
      <c r="C254">
        <v>0</v>
      </c>
      <c r="D254">
        <v>0</v>
      </c>
      <c r="E254" t="s">
        <v>214</v>
      </c>
      <c r="F254" t="s">
        <v>217</v>
      </c>
    </row>
    <row r="255" spans="1:6" x14ac:dyDescent="0.25">
      <c r="A255">
        <v>252</v>
      </c>
      <c r="B255" t="s">
        <v>221</v>
      </c>
      <c r="C255">
        <v>0</v>
      </c>
      <c r="D255">
        <v>0</v>
      </c>
      <c r="E255" t="s">
        <v>214</v>
      </c>
      <c r="F255" t="s">
        <v>217</v>
      </c>
    </row>
    <row r="256" spans="1:6" x14ac:dyDescent="0.25">
      <c r="A256">
        <v>253</v>
      </c>
      <c r="B256" t="s">
        <v>221</v>
      </c>
      <c r="C256">
        <v>0</v>
      </c>
      <c r="D256">
        <v>0</v>
      </c>
      <c r="E256" t="s">
        <v>214</v>
      </c>
      <c r="F256" t="s">
        <v>217</v>
      </c>
    </row>
    <row r="257" spans="1:6" x14ac:dyDescent="0.25">
      <c r="A257">
        <v>254</v>
      </c>
      <c r="B257" t="s">
        <v>221</v>
      </c>
      <c r="C257">
        <v>0</v>
      </c>
      <c r="D257">
        <v>0</v>
      </c>
      <c r="E257" t="s">
        <v>214</v>
      </c>
      <c r="F257" t="s">
        <v>217</v>
      </c>
    </row>
    <row r="258" spans="1:6" x14ac:dyDescent="0.25">
      <c r="A258">
        <v>255</v>
      </c>
      <c r="B258" t="s">
        <v>221</v>
      </c>
      <c r="C258">
        <v>0</v>
      </c>
      <c r="D258">
        <v>0</v>
      </c>
      <c r="E258" t="s">
        <v>214</v>
      </c>
      <c r="F258" t="s">
        <v>217</v>
      </c>
    </row>
    <row r="259" spans="1:6" x14ac:dyDescent="0.25">
      <c r="A259">
        <v>256</v>
      </c>
      <c r="B259" t="s">
        <v>221</v>
      </c>
      <c r="C259">
        <v>0</v>
      </c>
      <c r="D259">
        <v>0</v>
      </c>
      <c r="E259" t="s">
        <v>214</v>
      </c>
      <c r="F259" t="s">
        <v>217</v>
      </c>
    </row>
    <row r="260" spans="1:6" x14ac:dyDescent="0.25">
      <c r="A260">
        <v>257</v>
      </c>
      <c r="B260" t="s">
        <v>221</v>
      </c>
      <c r="C260">
        <v>0</v>
      </c>
      <c r="D260">
        <v>0</v>
      </c>
      <c r="E260" t="s">
        <v>214</v>
      </c>
      <c r="F260" t="s">
        <v>217</v>
      </c>
    </row>
    <row r="261" spans="1:6" x14ac:dyDescent="0.25">
      <c r="A261">
        <v>258</v>
      </c>
      <c r="B261" t="s">
        <v>221</v>
      </c>
      <c r="C261">
        <v>0</v>
      </c>
      <c r="D261">
        <v>0</v>
      </c>
      <c r="E261" t="s">
        <v>214</v>
      </c>
      <c r="F261" t="s">
        <v>217</v>
      </c>
    </row>
    <row r="262" spans="1:6" x14ac:dyDescent="0.25">
      <c r="A262">
        <v>259</v>
      </c>
      <c r="B262" t="s">
        <v>221</v>
      </c>
      <c r="C262">
        <v>0</v>
      </c>
      <c r="D262">
        <v>0</v>
      </c>
      <c r="E262" t="s">
        <v>214</v>
      </c>
      <c r="F262" t="s">
        <v>217</v>
      </c>
    </row>
    <row r="263" spans="1:6" x14ac:dyDescent="0.25">
      <c r="A263">
        <v>260</v>
      </c>
      <c r="B263" t="s">
        <v>221</v>
      </c>
      <c r="C263">
        <v>0</v>
      </c>
      <c r="D263">
        <v>0</v>
      </c>
      <c r="E263" t="s">
        <v>214</v>
      </c>
      <c r="F263" t="s">
        <v>217</v>
      </c>
    </row>
    <row r="264" spans="1:6" x14ac:dyDescent="0.25">
      <c r="A264">
        <v>261</v>
      </c>
      <c r="B264" t="s">
        <v>221</v>
      </c>
      <c r="C264">
        <v>0</v>
      </c>
      <c r="D264">
        <v>0</v>
      </c>
      <c r="E264" t="s">
        <v>214</v>
      </c>
      <c r="F264" t="s">
        <v>217</v>
      </c>
    </row>
    <row r="265" spans="1:6" x14ac:dyDescent="0.25">
      <c r="A265">
        <v>262</v>
      </c>
      <c r="B265" t="s">
        <v>221</v>
      </c>
      <c r="C265">
        <v>0</v>
      </c>
      <c r="D265">
        <v>0</v>
      </c>
      <c r="E265" t="s">
        <v>214</v>
      </c>
      <c r="F265" t="s">
        <v>217</v>
      </c>
    </row>
    <row r="266" spans="1:6" x14ac:dyDescent="0.25">
      <c r="A266">
        <v>263</v>
      </c>
      <c r="B266" t="s">
        <v>221</v>
      </c>
      <c r="C266">
        <v>0</v>
      </c>
      <c r="D266">
        <v>0</v>
      </c>
      <c r="E266" t="s">
        <v>214</v>
      </c>
      <c r="F266" t="s">
        <v>217</v>
      </c>
    </row>
    <row r="267" spans="1:6" x14ac:dyDescent="0.25">
      <c r="A267">
        <v>264</v>
      </c>
      <c r="B267" t="s">
        <v>221</v>
      </c>
      <c r="C267">
        <v>0</v>
      </c>
      <c r="D267">
        <v>0</v>
      </c>
      <c r="E267" t="s">
        <v>214</v>
      </c>
      <c r="F267" t="s">
        <v>217</v>
      </c>
    </row>
    <row r="268" spans="1:6" x14ac:dyDescent="0.25">
      <c r="A268">
        <v>265</v>
      </c>
      <c r="B268" t="s">
        <v>221</v>
      </c>
      <c r="C268">
        <v>0</v>
      </c>
      <c r="D268">
        <v>0</v>
      </c>
      <c r="E268" t="s">
        <v>214</v>
      </c>
      <c r="F268" t="s">
        <v>217</v>
      </c>
    </row>
    <row r="269" spans="1:6" x14ac:dyDescent="0.25">
      <c r="A269">
        <v>266</v>
      </c>
      <c r="B269" t="s">
        <v>221</v>
      </c>
      <c r="C269">
        <v>0</v>
      </c>
      <c r="D269">
        <v>0</v>
      </c>
      <c r="E269" t="s">
        <v>214</v>
      </c>
      <c r="F269" t="s">
        <v>217</v>
      </c>
    </row>
    <row r="270" spans="1:6" x14ac:dyDescent="0.25">
      <c r="A270">
        <v>267</v>
      </c>
      <c r="B270" t="s">
        <v>221</v>
      </c>
      <c r="C270">
        <v>0</v>
      </c>
      <c r="D270">
        <v>0</v>
      </c>
      <c r="E270" t="s">
        <v>214</v>
      </c>
      <c r="F270" t="s">
        <v>217</v>
      </c>
    </row>
    <row r="271" spans="1:6" x14ac:dyDescent="0.25">
      <c r="A271">
        <v>268</v>
      </c>
      <c r="B271" t="s">
        <v>221</v>
      </c>
      <c r="C271">
        <v>0</v>
      </c>
      <c r="D271">
        <v>0</v>
      </c>
      <c r="E271" t="s">
        <v>214</v>
      </c>
      <c r="F271" t="s">
        <v>217</v>
      </c>
    </row>
    <row r="272" spans="1:6" x14ac:dyDescent="0.25">
      <c r="A272">
        <v>269</v>
      </c>
      <c r="B272" t="s">
        <v>221</v>
      </c>
      <c r="C272">
        <v>0</v>
      </c>
      <c r="D272">
        <v>0</v>
      </c>
      <c r="E272" t="s">
        <v>214</v>
      </c>
      <c r="F272" t="s">
        <v>217</v>
      </c>
    </row>
    <row r="273" spans="1:6" x14ac:dyDescent="0.25">
      <c r="A273">
        <v>270</v>
      </c>
      <c r="B273" t="s">
        <v>221</v>
      </c>
      <c r="C273">
        <v>0</v>
      </c>
      <c r="D273">
        <v>0</v>
      </c>
      <c r="E273" t="s">
        <v>214</v>
      </c>
      <c r="F273" t="s">
        <v>217</v>
      </c>
    </row>
    <row r="274" spans="1:6" x14ac:dyDescent="0.25">
      <c r="A274">
        <v>271</v>
      </c>
      <c r="B274" t="s">
        <v>221</v>
      </c>
      <c r="C274">
        <v>0</v>
      </c>
      <c r="D274">
        <v>0</v>
      </c>
      <c r="E274" t="s">
        <v>214</v>
      </c>
      <c r="F274" t="s">
        <v>217</v>
      </c>
    </row>
    <row r="275" spans="1:6" x14ac:dyDescent="0.25">
      <c r="A275">
        <v>272</v>
      </c>
      <c r="B275" t="s">
        <v>221</v>
      </c>
      <c r="C275">
        <v>0</v>
      </c>
      <c r="D275">
        <v>0</v>
      </c>
      <c r="E275" t="s">
        <v>214</v>
      </c>
      <c r="F275" t="s">
        <v>217</v>
      </c>
    </row>
    <row r="276" spans="1:6" x14ac:dyDescent="0.25">
      <c r="A276">
        <v>273</v>
      </c>
      <c r="B276" t="s">
        <v>221</v>
      </c>
      <c r="C276">
        <v>0</v>
      </c>
      <c r="D276">
        <v>0</v>
      </c>
      <c r="E276" t="s">
        <v>214</v>
      </c>
      <c r="F276" t="s">
        <v>217</v>
      </c>
    </row>
    <row r="277" spans="1:6" x14ac:dyDescent="0.25">
      <c r="A277">
        <v>274</v>
      </c>
      <c r="B277" t="s">
        <v>221</v>
      </c>
      <c r="C277">
        <v>0</v>
      </c>
      <c r="D277">
        <v>0</v>
      </c>
      <c r="E277" t="s">
        <v>214</v>
      </c>
      <c r="F277" t="s">
        <v>217</v>
      </c>
    </row>
    <row r="278" spans="1:6" x14ac:dyDescent="0.25">
      <c r="A278">
        <v>275</v>
      </c>
      <c r="B278" t="s">
        <v>221</v>
      </c>
      <c r="C278">
        <v>0</v>
      </c>
      <c r="D278">
        <v>0</v>
      </c>
      <c r="E278" t="s">
        <v>214</v>
      </c>
      <c r="F278" t="s">
        <v>217</v>
      </c>
    </row>
    <row r="279" spans="1:6" x14ac:dyDescent="0.25">
      <c r="A279">
        <v>276</v>
      </c>
      <c r="B279" t="s">
        <v>221</v>
      </c>
      <c r="C279">
        <v>0</v>
      </c>
      <c r="D279">
        <v>0</v>
      </c>
      <c r="E279" t="s">
        <v>214</v>
      </c>
      <c r="F279" t="s">
        <v>217</v>
      </c>
    </row>
    <row r="280" spans="1:6" x14ac:dyDescent="0.25">
      <c r="A280">
        <v>277</v>
      </c>
      <c r="B280" t="s">
        <v>221</v>
      </c>
      <c r="C280">
        <v>0</v>
      </c>
      <c r="D280">
        <v>0</v>
      </c>
      <c r="E280" t="s">
        <v>214</v>
      </c>
      <c r="F280" t="s">
        <v>217</v>
      </c>
    </row>
    <row r="281" spans="1:6" x14ac:dyDescent="0.25">
      <c r="A281">
        <v>278</v>
      </c>
      <c r="B281" t="s">
        <v>221</v>
      </c>
      <c r="C281">
        <v>0</v>
      </c>
      <c r="D281">
        <v>0</v>
      </c>
      <c r="E281" t="s">
        <v>214</v>
      </c>
      <c r="F281" t="s">
        <v>217</v>
      </c>
    </row>
    <row r="282" spans="1:6" x14ac:dyDescent="0.25">
      <c r="A282">
        <v>279</v>
      </c>
      <c r="B282" t="s">
        <v>221</v>
      </c>
      <c r="C282">
        <v>0</v>
      </c>
      <c r="D282">
        <v>0</v>
      </c>
      <c r="E282" t="s">
        <v>214</v>
      </c>
      <c r="F282" t="s">
        <v>217</v>
      </c>
    </row>
    <row r="283" spans="1:6" x14ac:dyDescent="0.25">
      <c r="A283">
        <v>280</v>
      </c>
      <c r="B283" t="s">
        <v>221</v>
      </c>
      <c r="C283">
        <v>0</v>
      </c>
      <c r="D283">
        <v>0</v>
      </c>
      <c r="E283" t="s">
        <v>214</v>
      </c>
      <c r="F283" t="s">
        <v>217</v>
      </c>
    </row>
    <row r="284" spans="1:6" x14ac:dyDescent="0.25">
      <c r="A284">
        <v>281</v>
      </c>
      <c r="B284" t="s">
        <v>221</v>
      </c>
      <c r="C284">
        <v>0</v>
      </c>
      <c r="D284">
        <v>0</v>
      </c>
      <c r="E284" t="s">
        <v>214</v>
      </c>
      <c r="F284" t="s">
        <v>217</v>
      </c>
    </row>
    <row r="285" spans="1:6" x14ac:dyDescent="0.25">
      <c r="A285">
        <v>282</v>
      </c>
      <c r="B285" t="s">
        <v>221</v>
      </c>
      <c r="C285">
        <v>0</v>
      </c>
      <c r="D285">
        <v>0</v>
      </c>
      <c r="E285" t="s">
        <v>214</v>
      </c>
      <c r="F285" t="s">
        <v>217</v>
      </c>
    </row>
    <row r="286" spans="1:6" x14ac:dyDescent="0.25">
      <c r="A286">
        <v>283</v>
      </c>
      <c r="B286" t="s">
        <v>221</v>
      </c>
      <c r="C286">
        <v>0</v>
      </c>
      <c r="D286">
        <v>0</v>
      </c>
      <c r="E286" t="s">
        <v>214</v>
      </c>
      <c r="F286" t="s">
        <v>217</v>
      </c>
    </row>
    <row r="287" spans="1:6" x14ac:dyDescent="0.25">
      <c r="A287">
        <v>284</v>
      </c>
      <c r="B287" t="s">
        <v>221</v>
      </c>
      <c r="C287">
        <v>0</v>
      </c>
      <c r="D287">
        <v>0</v>
      </c>
      <c r="E287" t="s">
        <v>214</v>
      </c>
      <c r="F287" t="s">
        <v>217</v>
      </c>
    </row>
    <row r="288" spans="1:6" x14ac:dyDescent="0.25">
      <c r="A288">
        <v>285</v>
      </c>
      <c r="B288" t="s">
        <v>221</v>
      </c>
      <c r="C288">
        <v>0</v>
      </c>
      <c r="D288">
        <v>0</v>
      </c>
      <c r="E288" t="s">
        <v>214</v>
      </c>
      <c r="F288" t="s">
        <v>217</v>
      </c>
    </row>
    <row r="289" spans="1:6" x14ac:dyDescent="0.25">
      <c r="A289">
        <v>286</v>
      </c>
      <c r="B289" t="s">
        <v>221</v>
      </c>
      <c r="C289">
        <v>0</v>
      </c>
      <c r="D289">
        <v>0</v>
      </c>
      <c r="E289" t="s">
        <v>214</v>
      </c>
      <c r="F289" t="s">
        <v>217</v>
      </c>
    </row>
    <row r="290" spans="1:6" x14ac:dyDescent="0.25">
      <c r="A290">
        <v>287</v>
      </c>
      <c r="B290" t="s">
        <v>221</v>
      </c>
      <c r="C290">
        <v>0</v>
      </c>
      <c r="D290">
        <v>0</v>
      </c>
      <c r="E290" t="s">
        <v>214</v>
      </c>
      <c r="F290" t="s">
        <v>217</v>
      </c>
    </row>
    <row r="291" spans="1:6" x14ac:dyDescent="0.25">
      <c r="A291">
        <v>288</v>
      </c>
      <c r="B291" t="s">
        <v>221</v>
      </c>
      <c r="C291">
        <v>0</v>
      </c>
      <c r="D291">
        <v>0</v>
      </c>
      <c r="E291" t="s">
        <v>214</v>
      </c>
      <c r="F291" t="s">
        <v>217</v>
      </c>
    </row>
    <row r="292" spans="1:6" x14ac:dyDescent="0.25">
      <c r="A292">
        <v>289</v>
      </c>
      <c r="B292" t="s">
        <v>221</v>
      </c>
      <c r="C292">
        <v>0</v>
      </c>
      <c r="D292">
        <v>0</v>
      </c>
      <c r="E292" t="s">
        <v>214</v>
      </c>
      <c r="F292" t="s">
        <v>217</v>
      </c>
    </row>
    <row r="293" spans="1:6" x14ac:dyDescent="0.25">
      <c r="A293">
        <v>290</v>
      </c>
      <c r="B293" t="s">
        <v>221</v>
      </c>
      <c r="C293">
        <v>0</v>
      </c>
      <c r="D293">
        <v>0</v>
      </c>
      <c r="E293" t="s">
        <v>214</v>
      </c>
      <c r="F293" t="s">
        <v>217</v>
      </c>
    </row>
    <row r="294" spans="1:6" x14ac:dyDescent="0.25">
      <c r="A294">
        <v>291</v>
      </c>
      <c r="B294" t="s">
        <v>221</v>
      </c>
      <c r="C294">
        <v>0</v>
      </c>
      <c r="D294">
        <v>0</v>
      </c>
      <c r="E294" t="s">
        <v>214</v>
      </c>
      <c r="F294" t="s">
        <v>217</v>
      </c>
    </row>
    <row r="295" spans="1:6" x14ac:dyDescent="0.25">
      <c r="A295">
        <v>292</v>
      </c>
      <c r="B295" t="s">
        <v>221</v>
      </c>
      <c r="C295">
        <v>0</v>
      </c>
      <c r="D295">
        <v>0</v>
      </c>
      <c r="E295" t="s">
        <v>214</v>
      </c>
      <c r="F295" t="s">
        <v>217</v>
      </c>
    </row>
    <row r="296" spans="1:6" x14ac:dyDescent="0.25">
      <c r="A296">
        <v>293</v>
      </c>
      <c r="B296" t="s">
        <v>221</v>
      </c>
      <c r="C296">
        <v>0</v>
      </c>
      <c r="D296">
        <v>0</v>
      </c>
      <c r="E296" t="s">
        <v>214</v>
      </c>
      <c r="F296" t="s">
        <v>217</v>
      </c>
    </row>
    <row r="297" spans="1:6" x14ac:dyDescent="0.25">
      <c r="A297">
        <v>294</v>
      </c>
      <c r="B297" t="s">
        <v>221</v>
      </c>
      <c r="C297">
        <v>0</v>
      </c>
      <c r="D297">
        <v>0</v>
      </c>
      <c r="E297" t="s">
        <v>214</v>
      </c>
      <c r="F297" t="s">
        <v>217</v>
      </c>
    </row>
    <row r="298" spans="1:6" x14ac:dyDescent="0.25">
      <c r="A298">
        <v>295</v>
      </c>
      <c r="B298" t="s">
        <v>221</v>
      </c>
      <c r="C298">
        <v>0</v>
      </c>
      <c r="D298">
        <v>0</v>
      </c>
      <c r="E298" t="s">
        <v>214</v>
      </c>
      <c r="F298" t="s">
        <v>217</v>
      </c>
    </row>
    <row r="299" spans="1:6" x14ac:dyDescent="0.25">
      <c r="A299">
        <v>296</v>
      </c>
      <c r="B299" t="s">
        <v>221</v>
      </c>
      <c r="C299">
        <v>0</v>
      </c>
      <c r="D299">
        <v>0</v>
      </c>
      <c r="E299" t="s">
        <v>214</v>
      </c>
      <c r="F299" t="s">
        <v>217</v>
      </c>
    </row>
    <row r="300" spans="1:6" x14ac:dyDescent="0.25">
      <c r="A300">
        <v>297</v>
      </c>
      <c r="B300" t="s">
        <v>221</v>
      </c>
      <c r="C300">
        <v>0</v>
      </c>
      <c r="D300">
        <v>0</v>
      </c>
      <c r="E300" t="s">
        <v>214</v>
      </c>
      <c r="F300" t="s">
        <v>217</v>
      </c>
    </row>
    <row r="301" spans="1:6" x14ac:dyDescent="0.25">
      <c r="A301">
        <v>298</v>
      </c>
      <c r="B301" t="s">
        <v>221</v>
      </c>
      <c r="C301">
        <v>0</v>
      </c>
      <c r="D301">
        <v>0</v>
      </c>
      <c r="E301" t="s">
        <v>214</v>
      </c>
      <c r="F301" t="s">
        <v>217</v>
      </c>
    </row>
    <row r="302" spans="1:6" x14ac:dyDescent="0.25">
      <c r="A302">
        <v>299</v>
      </c>
      <c r="B302" t="s">
        <v>221</v>
      </c>
      <c r="C302">
        <v>0</v>
      </c>
      <c r="D302">
        <v>0</v>
      </c>
      <c r="E302" t="s">
        <v>214</v>
      </c>
      <c r="F302" t="s">
        <v>217</v>
      </c>
    </row>
    <row r="303" spans="1:6" x14ac:dyDescent="0.25">
      <c r="A303">
        <v>300</v>
      </c>
      <c r="B303" t="s">
        <v>221</v>
      </c>
      <c r="C303">
        <v>0</v>
      </c>
      <c r="D303">
        <v>0</v>
      </c>
      <c r="E303" t="s">
        <v>214</v>
      </c>
      <c r="F303" t="s">
        <v>217</v>
      </c>
    </row>
    <row r="304" spans="1:6" x14ac:dyDescent="0.25">
      <c r="A304">
        <v>301</v>
      </c>
      <c r="B304" t="s">
        <v>221</v>
      </c>
      <c r="C304">
        <v>0</v>
      </c>
      <c r="D304">
        <v>0</v>
      </c>
      <c r="E304" t="s">
        <v>214</v>
      </c>
      <c r="F304" t="s">
        <v>217</v>
      </c>
    </row>
    <row r="305" spans="1:6" x14ac:dyDescent="0.25">
      <c r="A305">
        <v>302</v>
      </c>
      <c r="B305" t="s">
        <v>221</v>
      </c>
      <c r="C305">
        <v>0</v>
      </c>
      <c r="D305">
        <v>0</v>
      </c>
      <c r="E305" t="s">
        <v>214</v>
      </c>
      <c r="F305" t="s">
        <v>217</v>
      </c>
    </row>
    <row r="306" spans="1:6" x14ac:dyDescent="0.25">
      <c r="A306">
        <v>303</v>
      </c>
      <c r="B306" t="s">
        <v>221</v>
      </c>
      <c r="C306">
        <v>0</v>
      </c>
      <c r="D306">
        <v>0</v>
      </c>
      <c r="E306" t="s">
        <v>214</v>
      </c>
      <c r="F306" t="s">
        <v>217</v>
      </c>
    </row>
    <row r="307" spans="1:6" x14ac:dyDescent="0.25">
      <c r="A307">
        <v>304</v>
      </c>
      <c r="B307" t="s">
        <v>221</v>
      </c>
      <c r="C307">
        <v>0</v>
      </c>
      <c r="D307">
        <v>0</v>
      </c>
      <c r="E307" t="s">
        <v>214</v>
      </c>
      <c r="F307" t="s">
        <v>217</v>
      </c>
    </row>
    <row r="308" spans="1:6" x14ac:dyDescent="0.25">
      <c r="A308">
        <v>305</v>
      </c>
      <c r="B308" t="s">
        <v>221</v>
      </c>
      <c r="C308">
        <v>0</v>
      </c>
      <c r="D308">
        <v>0</v>
      </c>
      <c r="E308" t="s">
        <v>214</v>
      </c>
      <c r="F308" t="s">
        <v>217</v>
      </c>
    </row>
    <row r="309" spans="1:6" x14ac:dyDescent="0.25">
      <c r="A309">
        <v>306</v>
      </c>
      <c r="B309" t="s">
        <v>221</v>
      </c>
      <c r="C309">
        <v>0</v>
      </c>
      <c r="D309">
        <v>0</v>
      </c>
      <c r="E309" t="s">
        <v>214</v>
      </c>
      <c r="F309" t="s">
        <v>217</v>
      </c>
    </row>
    <row r="310" spans="1:6" x14ac:dyDescent="0.25">
      <c r="A310">
        <v>307</v>
      </c>
      <c r="B310" t="s">
        <v>221</v>
      </c>
      <c r="C310">
        <v>0</v>
      </c>
      <c r="D310">
        <v>0</v>
      </c>
      <c r="E310" t="s">
        <v>214</v>
      </c>
      <c r="F310" t="s">
        <v>217</v>
      </c>
    </row>
    <row r="311" spans="1:6" x14ac:dyDescent="0.25">
      <c r="A311">
        <v>308</v>
      </c>
      <c r="B311" t="s">
        <v>221</v>
      </c>
      <c r="C311">
        <v>0</v>
      </c>
      <c r="D311">
        <v>0</v>
      </c>
      <c r="E311" t="s">
        <v>214</v>
      </c>
      <c r="F311" t="s">
        <v>217</v>
      </c>
    </row>
    <row r="312" spans="1:6" x14ac:dyDescent="0.25">
      <c r="A312">
        <v>309</v>
      </c>
      <c r="B312" t="s">
        <v>221</v>
      </c>
      <c r="C312">
        <v>0</v>
      </c>
      <c r="D312">
        <v>0</v>
      </c>
      <c r="E312" t="s">
        <v>214</v>
      </c>
      <c r="F312" t="s">
        <v>217</v>
      </c>
    </row>
    <row r="313" spans="1:6" x14ac:dyDescent="0.25">
      <c r="A313">
        <v>310</v>
      </c>
      <c r="B313" t="s">
        <v>221</v>
      </c>
      <c r="C313">
        <v>0</v>
      </c>
      <c r="D313">
        <v>0</v>
      </c>
      <c r="E313" t="s">
        <v>214</v>
      </c>
      <c r="F313" t="s">
        <v>217</v>
      </c>
    </row>
    <row r="314" spans="1:6" x14ac:dyDescent="0.25">
      <c r="A314">
        <v>311</v>
      </c>
      <c r="B314" t="s">
        <v>221</v>
      </c>
      <c r="C314">
        <v>0</v>
      </c>
      <c r="D314">
        <v>0</v>
      </c>
      <c r="E314" t="s">
        <v>214</v>
      </c>
      <c r="F314" t="s">
        <v>217</v>
      </c>
    </row>
    <row r="315" spans="1:6" x14ac:dyDescent="0.25">
      <c r="A315">
        <v>312</v>
      </c>
      <c r="B315" t="s">
        <v>221</v>
      </c>
      <c r="C315">
        <v>0</v>
      </c>
      <c r="D315">
        <v>0</v>
      </c>
      <c r="E315" t="s">
        <v>214</v>
      </c>
      <c r="F315" t="s">
        <v>217</v>
      </c>
    </row>
    <row r="316" spans="1:6" x14ac:dyDescent="0.25">
      <c r="A316">
        <v>313</v>
      </c>
      <c r="B316" t="s">
        <v>221</v>
      </c>
      <c r="C316">
        <v>0</v>
      </c>
      <c r="D316">
        <v>0</v>
      </c>
      <c r="E316" t="s">
        <v>214</v>
      </c>
      <c r="F316" t="s">
        <v>217</v>
      </c>
    </row>
    <row r="317" spans="1:6" x14ac:dyDescent="0.25">
      <c r="A317">
        <v>314</v>
      </c>
      <c r="B317" t="s">
        <v>221</v>
      </c>
      <c r="C317">
        <v>0</v>
      </c>
      <c r="D317">
        <v>0</v>
      </c>
      <c r="E317" t="s">
        <v>214</v>
      </c>
      <c r="F317" t="s">
        <v>217</v>
      </c>
    </row>
    <row r="318" spans="1:6" x14ac:dyDescent="0.25">
      <c r="A318">
        <v>315</v>
      </c>
      <c r="B318" t="s">
        <v>221</v>
      </c>
      <c r="C318">
        <v>0</v>
      </c>
      <c r="D318">
        <v>0</v>
      </c>
      <c r="E318" t="s">
        <v>214</v>
      </c>
      <c r="F318" t="s">
        <v>217</v>
      </c>
    </row>
    <row r="319" spans="1:6" x14ac:dyDescent="0.25">
      <c r="A319">
        <v>316</v>
      </c>
      <c r="B319" t="s">
        <v>221</v>
      </c>
      <c r="C319">
        <v>0</v>
      </c>
      <c r="D319">
        <v>0</v>
      </c>
      <c r="E319" t="s">
        <v>214</v>
      </c>
      <c r="F319" t="s">
        <v>217</v>
      </c>
    </row>
    <row r="320" spans="1:6" x14ac:dyDescent="0.25">
      <c r="A320">
        <v>317</v>
      </c>
      <c r="B320" t="s">
        <v>221</v>
      </c>
      <c r="C320">
        <v>0</v>
      </c>
      <c r="D320">
        <v>0</v>
      </c>
      <c r="E320" t="s">
        <v>214</v>
      </c>
      <c r="F320" t="s">
        <v>217</v>
      </c>
    </row>
    <row r="321" spans="1:6" x14ac:dyDescent="0.25">
      <c r="A321">
        <v>318</v>
      </c>
      <c r="B321" t="s">
        <v>221</v>
      </c>
      <c r="C321">
        <v>0</v>
      </c>
      <c r="D321">
        <v>0</v>
      </c>
      <c r="E321" t="s">
        <v>214</v>
      </c>
      <c r="F321" t="s">
        <v>217</v>
      </c>
    </row>
    <row r="322" spans="1:6" x14ac:dyDescent="0.25">
      <c r="A322">
        <v>319</v>
      </c>
      <c r="B322" t="s">
        <v>221</v>
      </c>
      <c r="C322">
        <v>0</v>
      </c>
      <c r="D322">
        <v>0</v>
      </c>
      <c r="E322" t="s">
        <v>214</v>
      </c>
      <c r="F322" t="s">
        <v>217</v>
      </c>
    </row>
    <row r="323" spans="1:6" x14ac:dyDescent="0.25">
      <c r="A323">
        <v>320</v>
      </c>
      <c r="B323" t="s">
        <v>221</v>
      </c>
      <c r="C323">
        <v>0</v>
      </c>
      <c r="D323">
        <v>0</v>
      </c>
      <c r="E323" t="s">
        <v>214</v>
      </c>
      <c r="F323" t="s">
        <v>217</v>
      </c>
    </row>
    <row r="324" spans="1:6" x14ac:dyDescent="0.25">
      <c r="A324">
        <v>321</v>
      </c>
      <c r="B324" t="s">
        <v>221</v>
      </c>
      <c r="C324">
        <v>0</v>
      </c>
      <c r="D324">
        <v>0</v>
      </c>
      <c r="E324" t="s">
        <v>214</v>
      </c>
      <c r="F324" t="s">
        <v>217</v>
      </c>
    </row>
    <row r="325" spans="1:6" x14ac:dyDescent="0.25">
      <c r="A325">
        <v>322</v>
      </c>
      <c r="B325" t="s">
        <v>221</v>
      </c>
      <c r="C325">
        <v>0</v>
      </c>
      <c r="D325">
        <v>0</v>
      </c>
      <c r="E325" t="s">
        <v>214</v>
      </c>
      <c r="F325" t="s">
        <v>217</v>
      </c>
    </row>
    <row r="326" spans="1:6" x14ac:dyDescent="0.25">
      <c r="A326">
        <v>323</v>
      </c>
      <c r="B326" t="s">
        <v>221</v>
      </c>
      <c r="C326">
        <v>0</v>
      </c>
      <c r="D326">
        <v>0</v>
      </c>
      <c r="E326" t="s">
        <v>214</v>
      </c>
      <c r="F326" t="s">
        <v>217</v>
      </c>
    </row>
    <row r="327" spans="1:6" x14ac:dyDescent="0.25">
      <c r="A327">
        <v>324</v>
      </c>
      <c r="B327" t="s">
        <v>221</v>
      </c>
      <c r="C327">
        <v>0</v>
      </c>
      <c r="D327">
        <v>0</v>
      </c>
      <c r="E327" t="s">
        <v>214</v>
      </c>
      <c r="F327" t="s">
        <v>217</v>
      </c>
    </row>
    <row r="328" spans="1:6" x14ac:dyDescent="0.25">
      <c r="A328">
        <v>325</v>
      </c>
      <c r="B328" t="s">
        <v>221</v>
      </c>
      <c r="C328">
        <v>0</v>
      </c>
      <c r="D328">
        <v>0</v>
      </c>
      <c r="E328" t="s">
        <v>214</v>
      </c>
      <c r="F328" t="s">
        <v>217</v>
      </c>
    </row>
    <row r="329" spans="1:6" x14ac:dyDescent="0.25">
      <c r="A329">
        <v>326</v>
      </c>
      <c r="B329" t="s">
        <v>221</v>
      </c>
      <c r="C329">
        <v>0</v>
      </c>
      <c r="D329">
        <v>0</v>
      </c>
      <c r="E329" t="s">
        <v>214</v>
      </c>
      <c r="F329" t="s">
        <v>217</v>
      </c>
    </row>
    <row r="330" spans="1:6" x14ac:dyDescent="0.25">
      <c r="A330">
        <v>327</v>
      </c>
      <c r="B330" t="s">
        <v>221</v>
      </c>
      <c r="C330">
        <v>0</v>
      </c>
      <c r="D330">
        <v>0</v>
      </c>
      <c r="E330" t="s">
        <v>214</v>
      </c>
      <c r="F330" t="s">
        <v>217</v>
      </c>
    </row>
    <row r="331" spans="1:6" x14ac:dyDescent="0.25">
      <c r="A331">
        <v>328</v>
      </c>
      <c r="B331" t="s">
        <v>221</v>
      </c>
      <c r="C331">
        <v>0</v>
      </c>
      <c r="D331">
        <v>0</v>
      </c>
      <c r="E331" t="s">
        <v>214</v>
      </c>
      <c r="F331" t="s">
        <v>217</v>
      </c>
    </row>
    <row r="332" spans="1:6" x14ac:dyDescent="0.25">
      <c r="A332">
        <v>329</v>
      </c>
      <c r="B332" t="s">
        <v>221</v>
      </c>
      <c r="C332">
        <v>0</v>
      </c>
      <c r="D332">
        <v>0</v>
      </c>
      <c r="E332" t="s">
        <v>214</v>
      </c>
      <c r="F332" t="s">
        <v>217</v>
      </c>
    </row>
    <row r="333" spans="1:6" x14ac:dyDescent="0.25">
      <c r="A333">
        <v>330</v>
      </c>
      <c r="B333" t="s">
        <v>221</v>
      </c>
      <c r="C333">
        <v>0</v>
      </c>
      <c r="D333">
        <v>0</v>
      </c>
      <c r="E333" t="s">
        <v>214</v>
      </c>
      <c r="F333" t="s">
        <v>217</v>
      </c>
    </row>
    <row r="334" spans="1:6" x14ac:dyDescent="0.25">
      <c r="A334">
        <v>331</v>
      </c>
      <c r="B334" t="s">
        <v>221</v>
      </c>
      <c r="C334">
        <v>0</v>
      </c>
      <c r="D334">
        <v>0</v>
      </c>
      <c r="E334" t="s">
        <v>214</v>
      </c>
      <c r="F334" t="s">
        <v>217</v>
      </c>
    </row>
    <row r="335" spans="1:6" x14ac:dyDescent="0.25">
      <c r="A335">
        <v>332</v>
      </c>
      <c r="B335" t="s">
        <v>221</v>
      </c>
      <c r="C335">
        <v>0</v>
      </c>
      <c r="D335">
        <v>0</v>
      </c>
      <c r="E335" t="s">
        <v>214</v>
      </c>
      <c r="F335" t="s">
        <v>217</v>
      </c>
    </row>
    <row r="336" spans="1:6" x14ac:dyDescent="0.25">
      <c r="A336">
        <v>333</v>
      </c>
      <c r="B336" t="s">
        <v>221</v>
      </c>
      <c r="C336">
        <v>0</v>
      </c>
      <c r="D336">
        <v>0</v>
      </c>
      <c r="E336" t="s">
        <v>214</v>
      </c>
      <c r="F336" t="s">
        <v>217</v>
      </c>
    </row>
    <row r="337" spans="1:6" x14ac:dyDescent="0.25">
      <c r="A337">
        <v>334</v>
      </c>
      <c r="B337" t="s">
        <v>221</v>
      </c>
      <c r="C337">
        <v>0</v>
      </c>
      <c r="D337">
        <v>0</v>
      </c>
      <c r="E337" t="s">
        <v>214</v>
      </c>
      <c r="F337" t="s">
        <v>217</v>
      </c>
    </row>
    <row r="338" spans="1:6" x14ac:dyDescent="0.25">
      <c r="A338">
        <v>335</v>
      </c>
      <c r="B338" t="s">
        <v>221</v>
      </c>
      <c r="C338">
        <v>0</v>
      </c>
      <c r="D338">
        <v>0</v>
      </c>
      <c r="E338" t="s">
        <v>214</v>
      </c>
      <c r="F338" t="s">
        <v>217</v>
      </c>
    </row>
    <row r="339" spans="1:6" x14ac:dyDescent="0.25">
      <c r="A339">
        <v>336</v>
      </c>
      <c r="B339" t="s">
        <v>221</v>
      </c>
      <c r="C339">
        <v>0</v>
      </c>
      <c r="D339">
        <v>0</v>
      </c>
      <c r="E339" t="s">
        <v>214</v>
      </c>
      <c r="F339" t="s">
        <v>217</v>
      </c>
    </row>
    <row r="340" spans="1:6" x14ac:dyDescent="0.25">
      <c r="A340">
        <v>337</v>
      </c>
      <c r="B340" t="s">
        <v>221</v>
      </c>
      <c r="C340">
        <v>0</v>
      </c>
      <c r="D340">
        <v>0</v>
      </c>
      <c r="E340" t="s">
        <v>214</v>
      </c>
      <c r="F340" t="s">
        <v>217</v>
      </c>
    </row>
    <row r="341" spans="1:6" x14ac:dyDescent="0.25">
      <c r="A341">
        <v>338</v>
      </c>
      <c r="B341" t="s">
        <v>221</v>
      </c>
      <c r="C341">
        <v>0</v>
      </c>
      <c r="D341">
        <v>0</v>
      </c>
      <c r="E341" t="s">
        <v>214</v>
      </c>
      <c r="F341" t="s">
        <v>217</v>
      </c>
    </row>
    <row r="342" spans="1:6" x14ac:dyDescent="0.25">
      <c r="A342">
        <v>339</v>
      </c>
      <c r="B342" t="s">
        <v>221</v>
      </c>
      <c r="C342">
        <v>0</v>
      </c>
      <c r="D342">
        <v>0</v>
      </c>
      <c r="E342" t="s">
        <v>214</v>
      </c>
      <c r="F342" t="s">
        <v>217</v>
      </c>
    </row>
    <row r="343" spans="1:6" x14ac:dyDescent="0.25">
      <c r="A343">
        <v>340</v>
      </c>
      <c r="B343" t="s">
        <v>221</v>
      </c>
      <c r="C343">
        <v>0</v>
      </c>
      <c r="D343">
        <v>0</v>
      </c>
      <c r="E343" t="s">
        <v>214</v>
      </c>
      <c r="F343" t="s">
        <v>217</v>
      </c>
    </row>
    <row r="344" spans="1:6" x14ac:dyDescent="0.25">
      <c r="A344">
        <v>341</v>
      </c>
      <c r="B344" t="s">
        <v>221</v>
      </c>
      <c r="C344">
        <v>0</v>
      </c>
      <c r="D344">
        <v>0</v>
      </c>
      <c r="E344" t="s">
        <v>214</v>
      </c>
      <c r="F344" t="s">
        <v>217</v>
      </c>
    </row>
    <row r="345" spans="1:6" x14ac:dyDescent="0.25">
      <c r="A345">
        <v>342</v>
      </c>
      <c r="B345" t="s">
        <v>221</v>
      </c>
      <c r="C345">
        <v>0</v>
      </c>
      <c r="D345">
        <v>0</v>
      </c>
      <c r="E345" t="s">
        <v>214</v>
      </c>
      <c r="F345" t="s">
        <v>217</v>
      </c>
    </row>
    <row r="346" spans="1:6" x14ac:dyDescent="0.25">
      <c r="A346">
        <v>343</v>
      </c>
      <c r="B346" t="s">
        <v>221</v>
      </c>
      <c r="C346">
        <v>0</v>
      </c>
      <c r="D346">
        <v>0</v>
      </c>
      <c r="E346" t="s">
        <v>214</v>
      </c>
      <c r="F346" t="s">
        <v>217</v>
      </c>
    </row>
    <row r="347" spans="1:6" x14ac:dyDescent="0.25">
      <c r="A347">
        <v>344</v>
      </c>
      <c r="B347" t="s">
        <v>221</v>
      </c>
      <c r="C347">
        <v>0</v>
      </c>
      <c r="D347">
        <v>0</v>
      </c>
      <c r="E347" t="s">
        <v>214</v>
      </c>
      <c r="F347" t="s">
        <v>217</v>
      </c>
    </row>
    <row r="348" spans="1:6" x14ac:dyDescent="0.25">
      <c r="A348">
        <v>345</v>
      </c>
      <c r="B348" t="s">
        <v>221</v>
      </c>
      <c r="C348">
        <v>0</v>
      </c>
      <c r="D348">
        <v>0</v>
      </c>
      <c r="E348" t="s">
        <v>214</v>
      </c>
      <c r="F348" t="s">
        <v>217</v>
      </c>
    </row>
    <row r="349" spans="1:6" x14ac:dyDescent="0.25">
      <c r="A349">
        <v>346</v>
      </c>
      <c r="B349" t="s">
        <v>221</v>
      </c>
      <c r="C349">
        <v>0</v>
      </c>
      <c r="D349">
        <v>0</v>
      </c>
      <c r="E349" t="s">
        <v>214</v>
      </c>
      <c r="F349" t="s">
        <v>217</v>
      </c>
    </row>
    <row r="350" spans="1:6" x14ac:dyDescent="0.25">
      <c r="A350">
        <v>347</v>
      </c>
      <c r="B350" t="s">
        <v>221</v>
      </c>
      <c r="C350">
        <v>0</v>
      </c>
      <c r="D350">
        <v>0</v>
      </c>
      <c r="E350" t="s">
        <v>214</v>
      </c>
      <c r="F350" t="s">
        <v>217</v>
      </c>
    </row>
    <row r="351" spans="1:6" x14ac:dyDescent="0.25">
      <c r="A351">
        <v>348</v>
      </c>
      <c r="B351" t="s">
        <v>221</v>
      </c>
      <c r="C351">
        <v>0</v>
      </c>
      <c r="D351">
        <v>0</v>
      </c>
      <c r="E351" t="s">
        <v>214</v>
      </c>
      <c r="F351" t="s">
        <v>217</v>
      </c>
    </row>
    <row r="352" spans="1:6" x14ac:dyDescent="0.25">
      <c r="A352">
        <v>349</v>
      </c>
      <c r="B352" t="s">
        <v>221</v>
      </c>
      <c r="C352">
        <v>0</v>
      </c>
      <c r="D352">
        <v>0</v>
      </c>
      <c r="E352" t="s">
        <v>214</v>
      </c>
      <c r="F352" t="s">
        <v>217</v>
      </c>
    </row>
    <row r="353" spans="1:6" x14ac:dyDescent="0.25">
      <c r="A353">
        <v>350</v>
      </c>
      <c r="B353" t="s">
        <v>221</v>
      </c>
      <c r="C353">
        <v>0</v>
      </c>
      <c r="D353">
        <v>0</v>
      </c>
      <c r="E353" t="s">
        <v>214</v>
      </c>
      <c r="F353" t="s">
        <v>217</v>
      </c>
    </row>
    <row r="354" spans="1:6" x14ac:dyDescent="0.25">
      <c r="A354">
        <v>351</v>
      </c>
      <c r="B354" t="s">
        <v>221</v>
      </c>
      <c r="C354">
        <v>0</v>
      </c>
      <c r="D354">
        <v>0</v>
      </c>
      <c r="E354" t="s">
        <v>214</v>
      </c>
      <c r="F354" t="s">
        <v>217</v>
      </c>
    </row>
    <row r="355" spans="1:6" x14ac:dyDescent="0.25">
      <c r="A355">
        <v>352</v>
      </c>
      <c r="B355" t="s">
        <v>221</v>
      </c>
      <c r="C355">
        <v>0</v>
      </c>
      <c r="D355">
        <v>0</v>
      </c>
      <c r="E355" t="s">
        <v>214</v>
      </c>
      <c r="F355" t="s">
        <v>217</v>
      </c>
    </row>
    <row r="356" spans="1:6" x14ac:dyDescent="0.25">
      <c r="A356">
        <v>353</v>
      </c>
      <c r="B356" t="s">
        <v>221</v>
      </c>
      <c r="C356">
        <v>0</v>
      </c>
      <c r="D356">
        <v>0</v>
      </c>
      <c r="E356" t="s">
        <v>214</v>
      </c>
      <c r="F356" t="s">
        <v>217</v>
      </c>
    </row>
    <row r="357" spans="1:6" x14ac:dyDescent="0.25">
      <c r="A357">
        <v>354</v>
      </c>
      <c r="B357" t="s">
        <v>221</v>
      </c>
      <c r="C357">
        <v>0</v>
      </c>
      <c r="D357">
        <v>0</v>
      </c>
      <c r="E357" t="s">
        <v>214</v>
      </c>
      <c r="F357" t="s">
        <v>217</v>
      </c>
    </row>
    <row r="358" spans="1:6" x14ac:dyDescent="0.25">
      <c r="A358">
        <v>355</v>
      </c>
      <c r="B358" t="s">
        <v>221</v>
      </c>
      <c r="C358">
        <v>0</v>
      </c>
      <c r="D358">
        <v>0</v>
      </c>
      <c r="E358" t="s">
        <v>214</v>
      </c>
      <c r="F358" t="s">
        <v>217</v>
      </c>
    </row>
    <row r="359" spans="1:6" x14ac:dyDescent="0.25">
      <c r="A359">
        <v>356</v>
      </c>
      <c r="B359" t="s">
        <v>221</v>
      </c>
      <c r="C359">
        <v>0</v>
      </c>
      <c r="D359">
        <v>0</v>
      </c>
      <c r="E359" t="s">
        <v>214</v>
      </c>
      <c r="F359" t="s">
        <v>217</v>
      </c>
    </row>
    <row r="360" spans="1:6" x14ac:dyDescent="0.25">
      <c r="A360">
        <v>357</v>
      </c>
      <c r="B360" t="s">
        <v>221</v>
      </c>
      <c r="C360">
        <v>0</v>
      </c>
      <c r="D360">
        <v>0</v>
      </c>
      <c r="E360" t="s">
        <v>214</v>
      </c>
      <c r="F360" t="s">
        <v>217</v>
      </c>
    </row>
    <row r="361" spans="1:6" x14ac:dyDescent="0.25">
      <c r="A361">
        <v>358</v>
      </c>
      <c r="B361" t="s">
        <v>221</v>
      </c>
      <c r="C361">
        <v>0</v>
      </c>
      <c r="D361">
        <v>0</v>
      </c>
      <c r="E361" t="s">
        <v>214</v>
      </c>
      <c r="F361" t="s">
        <v>217</v>
      </c>
    </row>
    <row r="362" spans="1:6" x14ac:dyDescent="0.25">
      <c r="A362">
        <v>359</v>
      </c>
      <c r="B362" t="s">
        <v>221</v>
      </c>
      <c r="C362">
        <v>0</v>
      </c>
      <c r="D362">
        <v>0</v>
      </c>
      <c r="E362" t="s">
        <v>214</v>
      </c>
      <c r="F362" t="s">
        <v>217</v>
      </c>
    </row>
    <row r="363" spans="1:6" x14ac:dyDescent="0.25">
      <c r="A363">
        <v>360</v>
      </c>
      <c r="B363" t="s">
        <v>221</v>
      </c>
      <c r="C363">
        <v>0</v>
      </c>
      <c r="D363">
        <v>0</v>
      </c>
      <c r="E363" t="s">
        <v>214</v>
      </c>
      <c r="F363" t="s">
        <v>217</v>
      </c>
    </row>
    <row r="364" spans="1:6" x14ac:dyDescent="0.25">
      <c r="A364">
        <v>361</v>
      </c>
      <c r="B364" t="s">
        <v>221</v>
      </c>
      <c r="C364">
        <v>0</v>
      </c>
      <c r="D364">
        <v>0</v>
      </c>
      <c r="E364" t="s">
        <v>214</v>
      </c>
      <c r="F364" t="s">
        <v>217</v>
      </c>
    </row>
    <row r="365" spans="1:6" x14ac:dyDescent="0.25">
      <c r="A365">
        <v>362</v>
      </c>
      <c r="B365" t="s">
        <v>221</v>
      </c>
      <c r="C365">
        <v>0</v>
      </c>
      <c r="D365">
        <v>0</v>
      </c>
      <c r="E365" t="s">
        <v>214</v>
      </c>
      <c r="F365" t="s">
        <v>217</v>
      </c>
    </row>
    <row r="366" spans="1:6" x14ac:dyDescent="0.25">
      <c r="A366">
        <v>363</v>
      </c>
      <c r="B366" t="s">
        <v>221</v>
      </c>
      <c r="C366">
        <v>0</v>
      </c>
      <c r="D366">
        <v>0</v>
      </c>
      <c r="E366" t="s">
        <v>214</v>
      </c>
      <c r="F366" t="s">
        <v>217</v>
      </c>
    </row>
    <row r="367" spans="1:6" x14ac:dyDescent="0.25">
      <c r="A367">
        <v>364</v>
      </c>
      <c r="B367" t="s">
        <v>221</v>
      </c>
      <c r="C367">
        <v>0</v>
      </c>
      <c r="D367">
        <v>0</v>
      </c>
      <c r="E367" t="s">
        <v>214</v>
      </c>
      <c r="F367" t="s">
        <v>217</v>
      </c>
    </row>
    <row r="368" spans="1:6" x14ac:dyDescent="0.25">
      <c r="A368">
        <v>365</v>
      </c>
      <c r="B368" t="s">
        <v>221</v>
      </c>
      <c r="C368">
        <v>0</v>
      </c>
      <c r="D368">
        <v>0</v>
      </c>
      <c r="E368" t="s">
        <v>214</v>
      </c>
      <c r="F368" t="s">
        <v>217</v>
      </c>
    </row>
    <row r="369" spans="1:6" x14ac:dyDescent="0.25">
      <c r="A369">
        <v>366</v>
      </c>
      <c r="B369" t="s">
        <v>221</v>
      </c>
      <c r="C369">
        <v>0</v>
      </c>
      <c r="D369">
        <v>0</v>
      </c>
      <c r="E369" t="s">
        <v>214</v>
      </c>
      <c r="F369" t="s">
        <v>217</v>
      </c>
    </row>
    <row r="370" spans="1:6" x14ac:dyDescent="0.25">
      <c r="A370">
        <v>367</v>
      </c>
      <c r="B370" t="s">
        <v>221</v>
      </c>
      <c r="C370">
        <v>0</v>
      </c>
      <c r="D370">
        <v>0</v>
      </c>
      <c r="E370" t="s">
        <v>214</v>
      </c>
      <c r="F370" t="s">
        <v>217</v>
      </c>
    </row>
    <row r="371" spans="1:6" x14ac:dyDescent="0.25">
      <c r="A371">
        <v>368</v>
      </c>
      <c r="B371" t="s">
        <v>221</v>
      </c>
      <c r="C371">
        <v>0</v>
      </c>
      <c r="D371">
        <v>0</v>
      </c>
      <c r="E371" t="s">
        <v>214</v>
      </c>
      <c r="F371" t="s">
        <v>217</v>
      </c>
    </row>
    <row r="372" spans="1:6" x14ac:dyDescent="0.25">
      <c r="A372">
        <v>369</v>
      </c>
      <c r="B372" t="s">
        <v>221</v>
      </c>
      <c r="C372">
        <v>0</v>
      </c>
      <c r="D372">
        <v>0</v>
      </c>
      <c r="E372" t="s">
        <v>214</v>
      </c>
      <c r="F372" t="s">
        <v>217</v>
      </c>
    </row>
    <row r="373" spans="1:6" x14ac:dyDescent="0.25">
      <c r="A373">
        <v>370</v>
      </c>
      <c r="B373" t="s">
        <v>221</v>
      </c>
      <c r="C373">
        <v>0</v>
      </c>
      <c r="D373">
        <v>0</v>
      </c>
      <c r="E373" t="s">
        <v>214</v>
      </c>
      <c r="F373" t="s">
        <v>217</v>
      </c>
    </row>
    <row r="374" spans="1:6" x14ac:dyDescent="0.25">
      <c r="A374">
        <v>371</v>
      </c>
      <c r="B374" t="s">
        <v>221</v>
      </c>
      <c r="C374">
        <v>0</v>
      </c>
      <c r="D374">
        <v>0</v>
      </c>
      <c r="E374" t="s">
        <v>214</v>
      </c>
      <c r="F374" t="s">
        <v>217</v>
      </c>
    </row>
    <row r="375" spans="1:6" x14ac:dyDescent="0.25">
      <c r="A375">
        <v>372</v>
      </c>
      <c r="B375" t="s">
        <v>221</v>
      </c>
      <c r="C375">
        <v>0</v>
      </c>
      <c r="D375">
        <v>0</v>
      </c>
      <c r="E375" t="s">
        <v>214</v>
      </c>
      <c r="F375" t="s">
        <v>217</v>
      </c>
    </row>
    <row r="376" spans="1:6" x14ac:dyDescent="0.25">
      <c r="A376">
        <v>373</v>
      </c>
      <c r="B376" t="s">
        <v>221</v>
      </c>
      <c r="C376">
        <v>0</v>
      </c>
      <c r="D376">
        <v>0</v>
      </c>
      <c r="E376" t="s">
        <v>214</v>
      </c>
      <c r="F376" t="s">
        <v>217</v>
      </c>
    </row>
    <row r="377" spans="1:6" x14ac:dyDescent="0.25">
      <c r="A377">
        <v>374</v>
      </c>
      <c r="B377" t="s">
        <v>221</v>
      </c>
      <c r="C377">
        <v>0</v>
      </c>
      <c r="D377">
        <v>0</v>
      </c>
      <c r="E377" t="s">
        <v>214</v>
      </c>
      <c r="F377" t="s">
        <v>217</v>
      </c>
    </row>
    <row r="378" spans="1:6" x14ac:dyDescent="0.25">
      <c r="A378">
        <v>375</v>
      </c>
      <c r="B378" t="s">
        <v>221</v>
      </c>
      <c r="C378">
        <v>0</v>
      </c>
      <c r="D378">
        <v>0</v>
      </c>
      <c r="E378" t="s">
        <v>214</v>
      </c>
      <c r="F378" t="s">
        <v>217</v>
      </c>
    </row>
    <row r="379" spans="1:6" x14ac:dyDescent="0.25">
      <c r="A379">
        <v>376</v>
      </c>
      <c r="B379" t="s">
        <v>221</v>
      </c>
      <c r="C379">
        <v>0</v>
      </c>
      <c r="D379">
        <v>0</v>
      </c>
      <c r="E379" t="s">
        <v>214</v>
      </c>
      <c r="F379" t="s">
        <v>217</v>
      </c>
    </row>
    <row r="380" spans="1:6" x14ac:dyDescent="0.25">
      <c r="A380">
        <v>377</v>
      </c>
      <c r="B380" t="s">
        <v>221</v>
      </c>
      <c r="C380">
        <v>0</v>
      </c>
      <c r="D380">
        <v>0</v>
      </c>
      <c r="E380" t="s">
        <v>214</v>
      </c>
      <c r="F380" t="s">
        <v>217</v>
      </c>
    </row>
    <row r="381" spans="1:6" x14ac:dyDescent="0.25">
      <c r="A381">
        <v>378</v>
      </c>
      <c r="B381" t="s">
        <v>221</v>
      </c>
      <c r="C381">
        <v>0</v>
      </c>
      <c r="D381">
        <v>0</v>
      </c>
      <c r="E381" t="s">
        <v>214</v>
      </c>
      <c r="F381" t="s">
        <v>217</v>
      </c>
    </row>
    <row r="382" spans="1:6" x14ac:dyDescent="0.25">
      <c r="A382">
        <v>379</v>
      </c>
      <c r="B382" t="s">
        <v>221</v>
      </c>
      <c r="C382">
        <v>0</v>
      </c>
      <c r="D382">
        <v>0</v>
      </c>
      <c r="E382" t="s">
        <v>214</v>
      </c>
      <c r="F382" t="s">
        <v>217</v>
      </c>
    </row>
    <row r="383" spans="1:6" x14ac:dyDescent="0.25">
      <c r="A383">
        <v>380</v>
      </c>
      <c r="B383" t="s">
        <v>221</v>
      </c>
      <c r="C383">
        <v>0</v>
      </c>
      <c r="D383">
        <v>0</v>
      </c>
      <c r="E383" t="s">
        <v>214</v>
      </c>
      <c r="F383" t="s">
        <v>217</v>
      </c>
    </row>
    <row r="384" spans="1:6" x14ac:dyDescent="0.25">
      <c r="A384">
        <v>381</v>
      </c>
      <c r="B384" t="s">
        <v>221</v>
      </c>
      <c r="C384">
        <v>0</v>
      </c>
      <c r="D384">
        <v>0</v>
      </c>
      <c r="E384" t="s">
        <v>214</v>
      </c>
      <c r="F384" t="s">
        <v>217</v>
      </c>
    </row>
    <row r="385" spans="1:6" x14ac:dyDescent="0.25">
      <c r="A385">
        <v>382</v>
      </c>
      <c r="B385" t="s">
        <v>221</v>
      </c>
      <c r="C385">
        <v>0</v>
      </c>
      <c r="D385">
        <v>0</v>
      </c>
      <c r="E385" t="s">
        <v>214</v>
      </c>
      <c r="F385" t="s">
        <v>217</v>
      </c>
    </row>
    <row r="386" spans="1:6" x14ac:dyDescent="0.25">
      <c r="A386">
        <v>383</v>
      </c>
      <c r="B386" t="s">
        <v>1047</v>
      </c>
      <c r="C386">
        <v>0</v>
      </c>
      <c r="D386">
        <v>0</v>
      </c>
      <c r="E386" t="s">
        <v>214</v>
      </c>
      <c r="F386" t="s">
        <v>217</v>
      </c>
    </row>
    <row r="387" spans="1:6" x14ac:dyDescent="0.25">
      <c r="A387">
        <v>384</v>
      </c>
      <c r="B387" t="s">
        <v>1047</v>
      </c>
      <c r="C387">
        <v>0</v>
      </c>
      <c r="D387">
        <v>0</v>
      </c>
      <c r="E387" t="s">
        <v>214</v>
      </c>
      <c r="F387" t="s">
        <v>217</v>
      </c>
    </row>
    <row r="388" spans="1:6" x14ac:dyDescent="0.25">
      <c r="A388">
        <v>385</v>
      </c>
      <c r="B388" t="s">
        <v>1047</v>
      </c>
      <c r="C388">
        <v>0</v>
      </c>
      <c r="D388">
        <v>0</v>
      </c>
      <c r="E388" t="s">
        <v>214</v>
      </c>
      <c r="F388" t="s">
        <v>217</v>
      </c>
    </row>
    <row r="389" spans="1:6" x14ac:dyDescent="0.25">
      <c r="A389">
        <v>386</v>
      </c>
      <c r="B389" t="s">
        <v>1047</v>
      </c>
      <c r="C389">
        <v>0</v>
      </c>
      <c r="D389">
        <v>0</v>
      </c>
      <c r="E389" t="s">
        <v>214</v>
      </c>
      <c r="F389" t="s">
        <v>217</v>
      </c>
    </row>
    <row r="390" spans="1:6" x14ac:dyDescent="0.25">
      <c r="A390">
        <v>387</v>
      </c>
      <c r="B390" t="s">
        <v>1047</v>
      </c>
      <c r="C390">
        <v>0</v>
      </c>
      <c r="D390">
        <v>0</v>
      </c>
      <c r="E390" t="s">
        <v>214</v>
      </c>
      <c r="F390" t="s">
        <v>217</v>
      </c>
    </row>
    <row r="391" spans="1:6" x14ac:dyDescent="0.25">
      <c r="A391">
        <v>388</v>
      </c>
      <c r="B391" t="s">
        <v>1047</v>
      </c>
      <c r="C391">
        <v>0</v>
      </c>
      <c r="D391">
        <v>0</v>
      </c>
      <c r="E391" t="s">
        <v>214</v>
      </c>
      <c r="F391" t="s">
        <v>217</v>
      </c>
    </row>
    <row r="392" spans="1:6" x14ac:dyDescent="0.25">
      <c r="A392">
        <v>389</v>
      </c>
      <c r="B392" t="s">
        <v>1047</v>
      </c>
      <c r="C392">
        <v>0</v>
      </c>
      <c r="D392">
        <v>0</v>
      </c>
      <c r="E392" t="s">
        <v>214</v>
      </c>
      <c r="F392" t="s">
        <v>217</v>
      </c>
    </row>
    <row r="393" spans="1:6" x14ac:dyDescent="0.25">
      <c r="A393">
        <v>390</v>
      </c>
      <c r="B393" t="s">
        <v>1047</v>
      </c>
      <c r="C393">
        <v>0</v>
      </c>
      <c r="D393">
        <v>0</v>
      </c>
      <c r="E393" t="s">
        <v>214</v>
      </c>
      <c r="F393" t="s">
        <v>217</v>
      </c>
    </row>
    <row r="394" spans="1:6" x14ac:dyDescent="0.25">
      <c r="A394">
        <v>391</v>
      </c>
      <c r="B394" t="s">
        <v>1047</v>
      </c>
      <c r="C394">
        <v>0</v>
      </c>
      <c r="D394">
        <v>0</v>
      </c>
      <c r="E394" t="s">
        <v>214</v>
      </c>
      <c r="F394"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222</v>
      </c>
      <c r="C354" s="4">
        <v>0</v>
      </c>
      <c r="D354">
        <v>0</v>
      </c>
      <c r="E354" t="s">
        <v>214</v>
      </c>
      <c r="F354" t="s">
        <v>217</v>
      </c>
    </row>
    <row r="355" spans="1:6" x14ac:dyDescent="0.25">
      <c r="A355">
        <v>352</v>
      </c>
      <c r="B355" t="s">
        <v>222</v>
      </c>
      <c r="C355" s="4">
        <v>0</v>
      </c>
      <c r="D355">
        <v>0</v>
      </c>
      <c r="E355" t="s">
        <v>214</v>
      </c>
      <c r="F355" t="s">
        <v>217</v>
      </c>
    </row>
    <row r="356" spans="1:6" x14ac:dyDescent="0.25">
      <c r="A356">
        <v>353</v>
      </c>
      <c r="B356" t="s">
        <v>222</v>
      </c>
      <c r="C356" s="4">
        <v>0</v>
      </c>
      <c r="D356">
        <v>0</v>
      </c>
      <c r="E356" t="s">
        <v>214</v>
      </c>
      <c r="F356" t="s">
        <v>217</v>
      </c>
    </row>
    <row r="357" spans="1:6" x14ac:dyDescent="0.25">
      <c r="A357">
        <v>354</v>
      </c>
      <c r="B357" t="s">
        <v>222</v>
      </c>
      <c r="C357" s="4">
        <v>0</v>
      </c>
      <c r="D357">
        <v>0</v>
      </c>
      <c r="E357" t="s">
        <v>214</v>
      </c>
      <c r="F357" t="s">
        <v>217</v>
      </c>
    </row>
    <row r="358" spans="1:6" x14ac:dyDescent="0.25">
      <c r="A358">
        <v>355</v>
      </c>
      <c r="B358" t="s">
        <v>222</v>
      </c>
      <c r="C358" s="4">
        <v>0</v>
      </c>
      <c r="D358">
        <v>0</v>
      </c>
      <c r="E358" t="s">
        <v>214</v>
      </c>
      <c r="F358" t="s">
        <v>217</v>
      </c>
    </row>
    <row r="359" spans="1:6" x14ac:dyDescent="0.25">
      <c r="A359">
        <v>356</v>
      </c>
      <c r="B359" t="s">
        <v>222</v>
      </c>
      <c r="C359" s="4">
        <v>0</v>
      </c>
      <c r="D359">
        <v>0</v>
      </c>
      <c r="E359" t="s">
        <v>214</v>
      </c>
      <c r="F359" t="s">
        <v>217</v>
      </c>
    </row>
    <row r="360" spans="1:6" x14ac:dyDescent="0.25">
      <c r="A360">
        <v>357</v>
      </c>
      <c r="B360" t="s">
        <v>222</v>
      </c>
      <c r="C360" s="4">
        <v>0</v>
      </c>
      <c r="D360">
        <v>0</v>
      </c>
      <c r="E360" t="s">
        <v>214</v>
      </c>
      <c r="F360" t="s">
        <v>217</v>
      </c>
    </row>
    <row r="361" spans="1:6" x14ac:dyDescent="0.25">
      <c r="A361">
        <v>358</v>
      </c>
      <c r="B361" t="s">
        <v>222</v>
      </c>
      <c r="C361" s="4">
        <v>0</v>
      </c>
      <c r="D361">
        <v>0</v>
      </c>
      <c r="E361" t="s">
        <v>214</v>
      </c>
      <c r="F361" t="s">
        <v>217</v>
      </c>
    </row>
    <row r="362" spans="1:6" x14ac:dyDescent="0.25">
      <c r="A362">
        <v>359</v>
      </c>
      <c r="B362" t="s">
        <v>222</v>
      </c>
      <c r="C362" s="4">
        <v>0</v>
      </c>
      <c r="D362">
        <v>0</v>
      </c>
      <c r="E362" t="s">
        <v>214</v>
      </c>
      <c r="F362" t="s">
        <v>217</v>
      </c>
    </row>
    <row r="363" spans="1:6" x14ac:dyDescent="0.25">
      <c r="A363">
        <v>360</v>
      </c>
      <c r="B363" t="s">
        <v>222</v>
      </c>
      <c r="C363" s="4">
        <v>0</v>
      </c>
      <c r="D363">
        <v>0</v>
      </c>
      <c r="E363" t="s">
        <v>214</v>
      </c>
      <c r="F363" t="s">
        <v>217</v>
      </c>
    </row>
    <row r="364" spans="1:6" x14ac:dyDescent="0.25">
      <c r="A364">
        <v>361</v>
      </c>
      <c r="B364" t="s">
        <v>222</v>
      </c>
      <c r="C364" s="4">
        <v>0</v>
      </c>
      <c r="D364">
        <v>0</v>
      </c>
      <c r="E364" t="s">
        <v>214</v>
      </c>
      <c r="F364" t="s">
        <v>217</v>
      </c>
    </row>
    <row r="365" spans="1:6" x14ac:dyDescent="0.25">
      <c r="A365">
        <v>362</v>
      </c>
      <c r="B365" t="s">
        <v>222</v>
      </c>
      <c r="C365" s="4">
        <v>0</v>
      </c>
      <c r="D365">
        <v>0</v>
      </c>
      <c r="E365" t="s">
        <v>214</v>
      </c>
      <c r="F365" t="s">
        <v>217</v>
      </c>
    </row>
    <row r="366" spans="1:6" x14ac:dyDescent="0.25">
      <c r="A366">
        <v>363</v>
      </c>
      <c r="B366" t="s">
        <v>222</v>
      </c>
      <c r="C366" s="4">
        <v>0</v>
      </c>
      <c r="D366">
        <v>0</v>
      </c>
      <c r="E366" t="s">
        <v>214</v>
      </c>
      <c r="F366" t="s">
        <v>217</v>
      </c>
    </row>
    <row r="367" spans="1:6" x14ac:dyDescent="0.25">
      <c r="A367">
        <v>364</v>
      </c>
      <c r="B367" t="s">
        <v>222</v>
      </c>
      <c r="C367" s="4">
        <v>0</v>
      </c>
      <c r="D367">
        <v>0</v>
      </c>
      <c r="E367" t="s">
        <v>214</v>
      </c>
      <c r="F367" t="s">
        <v>217</v>
      </c>
    </row>
    <row r="368" spans="1:6" x14ac:dyDescent="0.25">
      <c r="A368">
        <v>365</v>
      </c>
      <c r="B368" t="s">
        <v>222</v>
      </c>
      <c r="C368" s="4">
        <v>0</v>
      </c>
      <c r="D368">
        <v>0</v>
      </c>
      <c r="E368" t="s">
        <v>214</v>
      </c>
      <c r="F368" t="s">
        <v>217</v>
      </c>
    </row>
    <row r="369" spans="1:6" x14ac:dyDescent="0.25">
      <c r="A369">
        <v>366</v>
      </c>
      <c r="B369" t="s">
        <v>222</v>
      </c>
      <c r="C369" s="4">
        <v>0</v>
      </c>
      <c r="D369">
        <v>0</v>
      </c>
      <c r="E369" t="s">
        <v>214</v>
      </c>
      <c r="F369" t="s">
        <v>217</v>
      </c>
    </row>
    <row r="370" spans="1:6" x14ac:dyDescent="0.25">
      <c r="A370">
        <v>367</v>
      </c>
      <c r="B370" t="s">
        <v>222</v>
      </c>
      <c r="C370" s="4">
        <v>0</v>
      </c>
      <c r="D370">
        <v>0</v>
      </c>
      <c r="E370" t="s">
        <v>214</v>
      </c>
      <c r="F370" t="s">
        <v>217</v>
      </c>
    </row>
    <row r="371" spans="1:6" x14ac:dyDescent="0.25">
      <c r="A371">
        <v>368</v>
      </c>
      <c r="B371" t="s">
        <v>222</v>
      </c>
      <c r="C371" s="4">
        <v>0</v>
      </c>
      <c r="D371">
        <v>0</v>
      </c>
      <c r="E371" t="s">
        <v>214</v>
      </c>
      <c r="F371" t="s">
        <v>217</v>
      </c>
    </row>
    <row r="372" spans="1:6" x14ac:dyDescent="0.25">
      <c r="A372">
        <v>369</v>
      </c>
      <c r="B372" t="s">
        <v>222</v>
      </c>
      <c r="C372" s="4">
        <v>0</v>
      </c>
      <c r="D372">
        <v>0</v>
      </c>
      <c r="E372" t="s">
        <v>214</v>
      </c>
      <c r="F372" t="s">
        <v>217</v>
      </c>
    </row>
    <row r="373" spans="1:6" x14ac:dyDescent="0.25">
      <c r="A373">
        <v>370</v>
      </c>
      <c r="B373" t="s">
        <v>222</v>
      </c>
      <c r="C373" s="4">
        <v>0</v>
      </c>
      <c r="D373">
        <v>0</v>
      </c>
      <c r="E373" t="s">
        <v>214</v>
      </c>
      <c r="F373" t="s">
        <v>217</v>
      </c>
    </row>
    <row r="374" spans="1:6" x14ac:dyDescent="0.25">
      <c r="A374">
        <v>371</v>
      </c>
      <c r="B374" t="s">
        <v>222</v>
      </c>
      <c r="C374" s="4">
        <v>0</v>
      </c>
      <c r="D374">
        <v>0</v>
      </c>
      <c r="E374" t="s">
        <v>214</v>
      </c>
      <c r="F374" t="s">
        <v>217</v>
      </c>
    </row>
    <row r="375" spans="1:6" x14ac:dyDescent="0.25">
      <c r="A375">
        <v>372</v>
      </c>
      <c r="B375" t="s">
        <v>222</v>
      </c>
      <c r="C375" s="4">
        <v>0</v>
      </c>
      <c r="D375">
        <v>0</v>
      </c>
      <c r="E375" t="s">
        <v>214</v>
      </c>
      <c r="F375" t="s">
        <v>217</v>
      </c>
    </row>
    <row r="376" spans="1:6" x14ac:dyDescent="0.25">
      <c r="A376">
        <v>373</v>
      </c>
      <c r="B376" t="s">
        <v>222</v>
      </c>
      <c r="C376" s="4">
        <v>0</v>
      </c>
      <c r="D376">
        <v>0</v>
      </c>
      <c r="E376" t="s">
        <v>214</v>
      </c>
      <c r="F376" t="s">
        <v>217</v>
      </c>
    </row>
    <row r="377" spans="1:6" x14ac:dyDescent="0.25">
      <c r="A377">
        <v>374</v>
      </c>
      <c r="B377" t="s">
        <v>222</v>
      </c>
      <c r="C377" s="4">
        <v>0</v>
      </c>
      <c r="D377">
        <v>0</v>
      </c>
      <c r="E377" t="s">
        <v>214</v>
      </c>
      <c r="F377" t="s">
        <v>217</v>
      </c>
    </row>
    <row r="378" spans="1:6" x14ac:dyDescent="0.25">
      <c r="A378">
        <v>375</v>
      </c>
      <c r="B378" t="s">
        <v>222</v>
      </c>
      <c r="C378" s="4">
        <v>0</v>
      </c>
      <c r="D378">
        <v>0</v>
      </c>
      <c r="E378" t="s">
        <v>214</v>
      </c>
      <c r="F378" t="s">
        <v>217</v>
      </c>
    </row>
    <row r="379" spans="1:6" x14ac:dyDescent="0.25">
      <c r="A379">
        <v>376</v>
      </c>
      <c r="B379" t="s">
        <v>222</v>
      </c>
      <c r="C379" s="4">
        <v>0</v>
      </c>
      <c r="D379">
        <v>0</v>
      </c>
      <c r="E379" t="s">
        <v>214</v>
      </c>
      <c r="F379" t="s">
        <v>217</v>
      </c>
    </row>
    <row r="380" spans="1:6" x14ac:dyDescent="0.25">
      <c r="A380">
        <v>377</v>
      </c>
      <c r="B380" t="s">
        <v>222</v>
      </c>
      <c r="C380" s="4">
        <v>0</v>
      </c>
      <c r="D380">
        <v>0</v>
      </c>
      <c r="E380" t="s">
        <v>214</v>
      </c>
      <c r="F380" t="s">
        <v>217</v>
      </c>
    </row>
    <row r="381" spans="1:6" x14ac:dyDescent="0.25">
      <c r="A381">
        <v>378</v>
      </c>
      <c r="B381" t="s">
        <v>222</v>
      </c>
      <c r="C381" s="4">
        <v>0</v>
      </c>
      <c r="D381">
        <v>0</v>
      </c>
      <c r="E381" t="s">
        <v>214</v>
      </c>
      <c r="F381" t="s">
        <v>217</v>
      </c>
    </row>
    <row r="382" spans="1:6" x14ac:dyDescent="0.25">
      <c r="A382">
        <v>379</v>
      </c>
      <c r="B382" t="s">
        <v>222</v>
      </c>
      <c r="C382" s="4">
        <v>0</v>
      </c>
      <c r="D382">
        <v>0</v>
      </c>
      <c r="E382" t="s">
        <v>214</v>
      </c>
      <c r="F382" t="s">
        <v>217</v>
      </c>
    </row>
    <row r="383" spans="1:6" x14ac:dyDescent="0.25">
      <c r="A383">
        <v>380</v>
      </c>
      <c r="B383" t="s">
        <v>222</v>
      </c>
      <c r="C383" s="4">
        <v>0</v>
      </c>
      <c r="D383">
        <v>0</v>
      </c>
      <c r="E383" t="s">
        <v>214</v>
      </c>
      <c r="F383" t="s">
        <v>217</v>
      </c>
    </row>
    <row r="384" spans="1:6" x14ac:dyDescent="0.25">
      <c r="A384">
        <v>381</v>
      </c>
      <c r="B384" t="s">
        <v>222</v>
      </c>
      <c r="C384" s="4">
        <v>0</v>
      </c>
      <c r="D384">
        <v>0</v>
      </c>
      <c r="E384" t="s">
        <v>214</v>
      </c>
      <c r="F384" t="s">
        <v>217</v>
      </c>
    </row>
    <row r="385" spans="1:6" x14ac:dyDescent="0.25">
      <c r="A385">
        <v>382</v>
      </c>
      <c r="B385" t="s">
        <v>222</v>
      </c>
      <c r="C385" s="4">
        <v>0</v>
      </c>
      <c r="D385">
        <v>0</v>
      </c>
      <c r="E385" t="s">
        <v>214</v>
      </c>
      <c r="F385" t="s">
        <v>217</v>
      </c>
    </row>
    <row r="386" spans="1:6" x14ac:dyDescent="0.25">
      <c r="A386">
        <v>383</v>
      </c>
      <c r="B386" t="s">
        <v>1047</v>
      </c>
      <c r="C386" s="4">
        <v>0</v>
      </c>
      <c r="D386">
        <v>0</v>
      </c>
      <c r="E386" t="s">
        <v>214</v>
      </c>
      <c r="F386" t="s">
        <v>217</v>
      </c>
    </row>
    <row r="387" spans="1:6" x14ac:dyDescent="0.25">
      <c r="A387">
        <v>384</v>
      </c>
      <c r="B387" t="s">
        <v>1047</v>
      </c>
      <c r="C387" s="4">
        <v>0</v>
      </c>
      <c r="D387">
        <v>0</v>
      </c>
      <c r="E387" t="s">
        <v>214</v>
      </c>
      <c r="F387" t="s">
        <v>217</v>
      </c>
    </row>
    <row r="388" spans="1:6" x14ac:dyDescent="0.25">
      <c r="A388">
        <v>385</v>
      </c>
      <c r="B388" t="s">
        <v>1047</v>
      </c>
      <c r="C388" s="4">
        <v>0</v>
      </c>
      <c r="D388">
        <v>0</v>
      </c>
      <c r="E388" t="s">
        <v>214</v>
      </c>
      <c r="F388" t="s">
        <v>217</v>
      </c>
    </row>
    <row r="389" spans="1:6" x14ac:dyDescent="0.25">
      <c r="A389">
        <v>386</v>
      </c>
      <c r="B389" t="s">
        <v>1047</v>
      </c>
      <c r="C389" s="4">
        <v>0</v>
      </c>
      <c r="D389">
        <v>0</v>
      </c>
      <c r="E389" t="s">
        <v>214</v>
      </c>
      <c r="F389" t="s">
        <v>217</v>
      </c>
    </row>
    <row r="390" spans="1:6" x14ac:dyDescent="0.25">
      <c r="A390">
        <v>387</v>
      </c>
      <c r="B390" t="s">
        <v>1047</v>
      </c>
      <c r="C390" s="4">
        <v>0</v>
      </c>
      <c r="D390">
        <v>0</v>
      </c>
      <c r="E390" t="s">
        <v>214</v>
      </c>
      <c r="F390" t="s">
        <v>217</v>
      </c>
    </row>
    <row r="391" spans="1:6" x14ac:dyDescent="0.25">
      <c r="A391">
        <v>388</v>
      </c>
      <c r="B391" t="s">
        <v>1047</v>
      </c>
      <c r="C391" s="4">
        <v>0</v>
      </c>
      <c r="D391">
        <v>0</v>
      </c>
      <c r="E391" t="s">
        <v>214</v>
      </c>
      <c r="F391" t="s">
        <v>217</v>
      </c>
    </row>
    <row r="392" spans="1:6" x14ac:dyDescent="0.25">
      <c r="A392">
        <v>389</v>
      </c>
      <c r="B392" t="s">
        <v>1047</v>
      </c>
      <c r="C392" s="4">
        <v>0</v>
      </c>
      <c r="D392">
        <v>0</v>
      </c>
      <c r="E392" t="s">
        <v>214</v>
      </c>
      <c r="F392" t="s">
        <v>217</v>
      </c>
    </row>
    <row r="393" spans="1:6" x14ac:dyDescent="0.25">
      <c r="A393">
        <v>390</v>
      </c>
      <c r="B393" t="s">
        <v>1047</v>
      </c>
      <c r="C393" s="4">
        <v>0</v>
      </c>
      <c r="D393">
        <v>0</v>
      </c>
      <c r="E393" t="s">
        <v>214</v>
      </c>
      <c r="F393" t="s">
        <v>217</v>
      </c>
    </row>
    <row r="394" spans="1:6" x14ac:dyDescent="0.25">
      <c r="A394">
        <v>391</v>
      </c>
      <c r="B394" t="s">
        <v>1047</v>
      </c>
      <c r="C394" s="4">
        <v>0</v>
      </c>
      <c r="D394">
        <v>0</v>
      </c>
      <c r="E394" t="s">
        <v>214</v>
      </c>
      <c r="F39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2023-04-17T22:33:33Z</dcterms:modified>
</cp:coreProperties>
</file>